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_1439050328" localSheetId="0">'0503723'!$A$269:$K$269</definedName>
    <definedName name="TR_17829998533" localSheetId="0">'0503723'!$C$281:$H$290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I230" s="1"/>
  <c r="I229" s="1"/>
  <c r="H240"/>
  <c r="I236"/>
  <c r="H236"/>
  <c r="I232"/>
  <c r="H232"/>
  <c r="H230"/>
  <c r="H229" s="1"/>
  <c r="I218"/>
  <c r="H218"/>
  <c r="I202"/>
  <c r="H202"/>
  <c r="I197"/>
  <c r="H197"/>
  <c r="H192" s="1"/>
  <c r="H190" s="1"/>
  <c r="I192"/>
  <c r="I190" s="1"/>
  <c r="I181"/>
  <c r="H181"/>
  <c r="I167"/>
  <c r="H167"/>
  <c r="I159"/>
  <c r="H159"/>
  <c r="I156"/>
  <c r="H156"/>
  <c r="I148"/>
  <c r="H148"/>
  <c r="I144"/>
  <c r="H144"/>
  <c r="I127"/>
  <c r="I108" s="1"/>
  <c r="H127"/>
  <c r="I116"/>
  <c r="H116"/>
  <c r="I110"/>
  <c r="H110"/>
  <c r="H108"/>
  <c r="H107" s="1"/>
  <c r="I98"/>
  <c r="H98"/>
  <c r="I89"/>
  <c r="H89"/>
  <c r="I85"/>
  <c r="H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H18"/>
  <c r="H16" s="1"/>
  <c r="H15" l="1"/>
  <c r="I15"/>
  <c r="I107"/>
</calcChain>
</file>

<file path=xl/sharedStrings.xml><?xml version="1.0" encoding="utf-8"?>
<sst xmlns="http://schemas.openxmlformats.org/spreadsheetml/2006/main" count="714" uniqueCount="600">
  <si>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</si>
  <si>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</si>
  <si>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</si>
  <si>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</si>
  <si>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</si>
  <si>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</si>
  <si>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</si>
  <si>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</si>
  <si>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</si>
  <si>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</si>
  <si>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</si>
  <si>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</si>
  <si>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</si>
  <si>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</si>
  <si>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</si>
  <si>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</si>
  <si>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</si>
  <si>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</si>
  <si>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</si>
  <si>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</si>
  <si>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</si>
  <si>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</si>
  <si>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</si>
  <si>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</si>
  <si>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</si>
  <si>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</si>
  <si>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</si>
  <si>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</si>
  <si>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</si>
  <si>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</si>
  <si>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</si>
  <si>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</si>
  <si>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</si>
  <si>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</si>
  <si>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</si>
  <si>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</si>
  <si>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</si>
  <si>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</si>
  <si>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</si>
  <si>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</si>
  <si>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</si>
  <si>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</si>
  <si>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</si>
  <si>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</si>
  <si>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</si>
  <si>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</si>
  <si>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</si>
  <si>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</si>
  <si>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</si>
  <si>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</si>
  <si>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</si>
  <si>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</si>
  <si>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</si>
  <si>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</si>
  <si>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</si>
  <si>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</si>
  <si>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</si>
  <si>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</si>
  <si>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</si>
  <si>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</si>
  <si>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</si>
  <si>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</si>
  <si>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</si>
  <si>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</si>
  <si>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</si>
  <si>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</si>
  <si>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</si>
  <si>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</si>
  <si>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</si>
  <si>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</si>
  <si>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</si>
  <si>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</si>
  <si>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</si>
  <si>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</si>
  <si>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</si>
  <si>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</si>
  <si>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</si>
  <si>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</si>
  <si>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</si>
  <si>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</si>
  <si>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</si>
  <si>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</si>
  <si>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</si>
  <si>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</si>
  <si>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</si>
  <si>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</si>
  <si>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</si>
  <si>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</si>
  <si>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</si>
  <si>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</si>
  <si>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</si>
  <si>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</si>
  <si>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</si>
  <si>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</si>
  <si>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</si>
  <si>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</si>
  <si>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</si>
  <si>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</si>
  <si>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</si>
  <si>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</si>
  <si>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</si>
  <si>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</si>
  <si>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</si>
  <si>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</si>
  <si>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</si>
  <si>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</si>
  <si>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</si>
  <si>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</si>
  <si>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</si>
  <si>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</si>
  <si>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</si>
  <si>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</si>
  <si>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</si>
  <si>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</si>
  <si>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</si>
  <si>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</si>
  <si>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</si>
  <si>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</si>
  <si>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</si>
  <si>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</si>
  <si>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</si>
  <si>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</si>
  <si>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</si>
  <si>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</si>
  <si>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</si>
  <si>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</si>
  <si>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</si>
  <si>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</si>
  <si>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</si>
  <si>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</si>
  <si>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</si>
  <si>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</si>
  <si>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</si>
  <si>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</si>
  <si>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</si>
  <si>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</si>
  <si>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</si>
  <si>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</si>
  <si>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</si>
  <si>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</si>
  <si>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</si>
  <si>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</si>
  <si>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</si>
  <si>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</si>
  <si>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</si>
  <si>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</si>
  <si>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</si>
  <si>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</si>
  <si>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</si>
  <si>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</si>
  <si>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</si>
  <si>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</si>
  <si>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</si>
  <si>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</si>
  <si>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</si>
  <si>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</si>
  <si>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</si>
  <si>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</si>
  <si>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</si>
  <si>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</si>
  <si>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</si>
  <si>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</si>
  <si>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</si>
  <si>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</si>
  <si>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</si>
  <si>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</si>
  <si>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</si>
  <si>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</si>
  <si>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</si>
  <si>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</si>
  <si>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</si>
  <si>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</si>
  <si>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</si>
  <si>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</si>
  <si>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</si>
  <si>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</si>
  <si>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</si>
  <si>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</si>
  <si>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</si>
  <si>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</si>
  <si>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</si>
  <si>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</si>
  <si>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</si>
  <si>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</si>
  <si>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</si>
  <si>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</si>
  <si>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</si>
  <si>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</si>
  <si>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</si>
  <si>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</si>
  <si>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</si>
  <si>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</si>
  <si>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</si>
  <si>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</si>
  <si>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</si>
  <si>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</si>
  <si>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</si>
  <si>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</si>
  <si>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</si>
  <si>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</si>
  <si>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</si>
  <si>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</si>
  <si>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</si>
  <si>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</si>
  <si>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</si>
  <si>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</si>
  <si>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</si>
  <si>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</si>
  <si>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</si>
  <si>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</si>
  <si>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</si>
  <si>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</si>
  <si>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</si>
  <si>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</si>
  <si>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</si>
  <si>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</si>
  <si>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</si>
  <si>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</si>
  <si>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</si>
  <si>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</si>
  <si>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</si>
  <si>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</si>
  <si>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</si>
  <si>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</si>
  <si>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</si>
  <si>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</si>
  <si>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</si>
  <si>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</si>
  <si>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</si>
  <si>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</si>
  <si>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</si>
  <si>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</si>
  <si>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</si>
  <si>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</si>
  <si>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</si>
  <si>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</si>
  <si>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</si>
  <si>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</si>
  <si>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</si>
  <si>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</si>
  <si>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</si>
  <si>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</si>
  <si>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</si>
  <si>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</si>
  <si>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</si>
  <si>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</si>
  <si>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</si>
  <si>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</si>
  <si>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</si>
  <si>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</si>
  <si>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</si>
  <si>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</si>
  <si>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</si>
  <si>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</si>
  <si>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</si>
  <si>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</si>
  <si>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</si>
  <si>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</si>
  <si>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</si>
  <si>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</si>
  <si>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</si>
  <si>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</si>
  <si>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</si>
  <si>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</si>
  <si>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</si>
  <si>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</si>
  <si>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</si>
  <si>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</si>
  <si>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</si>
  <si>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</si>
  <si>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</si>
  <si>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</si>
  <si>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</si>
  <si>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</si>
  <si>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</si>
  <si>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</si>
  <si>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</si>
  <si>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</si>
  <si>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</si>
  <si>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</si>
  <si>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</si>
  <si>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</si>
  <si>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</si>
  <si>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</si>
  <si>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</si>
  <si>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</si>
  <si>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</si>
  <si>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</si>
  <si>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</si>
  <si>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</si>
  <si>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</si>
  <si>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</si>
  <si>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</si>
  <si>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</si>
  <si>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</si>
  <si>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</si>
  <si>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</si>
  <si>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</si>
  <si>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</si>
  <si>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</si>
  <si>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</si>
  <si>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</si>
  <si>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</si>
  <si>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</si>
  <si>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</si>
  <si>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</si>
  <si>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</si>
  <si>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</si>
  <si>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</si>
  <si>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</si>
  <si>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</si>
  <si>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</si>
  <si>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</si>
  <si>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</si>
  <si>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</si>
  <si>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</si>
  <si>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</si>
  <si>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</si>
  <si>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</si>
  <si>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</si>
  <si>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</si>
  <si>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</si>
  <si>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</si>
  <si>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</si>
  <si>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</si>
  <si>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</si>
  <si>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</si>
  <si>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</si>
  <si>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</si>
  <si>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</si>
  <si>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</si>
  <si>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</si>
  <si>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</si>
  <si>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</si>
  <si>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</si>
  <si>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</si>
  <si>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</si>
  <si>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</si>
  <si>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</si>
  <si>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</si>
  <si>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</si>
  <si>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</si>
  <si>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</si>
  <si>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</si>
  <si>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</si>
  <si>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</si>
  <si>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</si>
  <si>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</si>
  <si>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</si>
  <si>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</si>
  <si>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</si>
  <si>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</si>
  <si>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</si>
  <si>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</si>
  <si>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</si>
  <si>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</si>
  <si>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</si>
  <si>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</si>
  <si>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</si>
  <si>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</si>
  <si>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</si>
  <si>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</si>
  <si>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</si>
  <si>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</si>
  <si>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</si>
  <si>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</si>
  <si>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</si>
  <si>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</si>
  <si>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</si>
  <si>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</si>
  <si>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</si>
  <si>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</si>
  <si>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</si>
  <si>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</si>
  <si>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</si>
  <si>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</si>
  <si>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</si>
  <si>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</si>
  <si>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</si>
  <si>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</si>
  <si>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</si>
  <si>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</si>
  <si>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</si>
  <si>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</si>
  <si>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</si>
  <si>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</si>
  <si>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</si>
  <si>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</si>
  <si>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</si>
  <si>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</si>
  <si>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</si>
  <si>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</si>
  <si>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</si>
  <si>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</si>
  <si>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</si>
  <si>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</si>
  <si>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</si>
  <si>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</si>
  <si>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</si>
  <si>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</si>
  <si>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</si>
  <si>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</si>
  <si>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</si>
  <si>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</si>
  <si>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</si>
  <si>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</si>
  <si>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</si>
  <si>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</si>
  <si>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</si>
  <si>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</si>
  <si>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</si>
  <si>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</si>
  <si>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</si>
  <si>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</si>
  <si>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</si>
  <si>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</si>
  <si>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</si>
  <si>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</si>
  <si>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</si>
  <si>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</si>
  <si>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</si>
  <si>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</si>
  <si>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</si>
  <si>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</si>
  <si>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</si>
  <si>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</si>
  <si>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</si>
  <si>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</si>
  <si>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</si>
  <si>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</si>
  <si>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</si>
  <si>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</si>
  <si>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</si>
  <si>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</si>
  <si>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</si>
  <si>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</si>
  <si>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</si>
  <si>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</si>
  <si>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</si>
  <si>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</si>
  <si>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</si>
  <si>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</si>
  <si>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</si>
  <si>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</si>
  <si>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</si>
  <si>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</si>
  <si>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</si>
  <si>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</si>
  <si>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</si>
  <si>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</si>
  <si>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</si>
  <si>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</si>
  <si>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</si>
  <si>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</si>
  <si>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</si>
  <si>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</si>
  <si>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</si>
  <si>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</si>
  <si>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</si>
  <si>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</si>
  <si>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</si>
  <si>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</si>
  <si>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</si>
  <si>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</si>
  <si>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</si>
  <si>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</si>
  <si>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</si>
  <si>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</si>
  <si>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</si>
  <si>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</si>
  <si>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</si>
  <si>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</si>
  <si>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</si>
  <si>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</si>
  <si>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</si>
  <si>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</si>
  <si>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</si>
  <si>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</si>
  <si>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</si>
  <si>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</si>
  <si>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</si>
  <si>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</si>
  <si>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</si>
  <si>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</si>
  <si>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</si>
  <si>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</si>
  <si>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</si>
  <si>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</si>
  <si>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</si>
  <si>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</si>
  <si>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</si>
  <si>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</si>
  <si>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</si>
  <si>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</si>
  <si>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</si>
  <si>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</si>
  <si>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</si>
  <si>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</si>
  <si>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</si>
  <si>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</si>
  <si>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</si>
  <si>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</si>
  <si>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</si>
  <si>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</si>
  <si>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</si>
  <si>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</si>
  <si>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</si>
  <si>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</si>
  <si>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</si>
  <si>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</si>
  <si>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</si>
  <si>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</si>
  <si>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</si>
  <si>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</si>
  <si>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</si>
  <si>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</si>
  <si>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</si>
  <si>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</si>
  <si>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</si>
  <si>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</si>
  <si>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</si>
  <si>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</si>
  <si>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</si>
  <si>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</si>
  <si>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</si>
  <si>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</si>
  <si>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</si>
  <si>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</si>
  <si>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</si>
  <si>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</si>
  <si>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</si>
  <si>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</si>
  <si>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</si>
  <si>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</si>
  <si>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</si>
  <si>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</si>
  <si>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</si>
  <si>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</si>
  <si>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</si>
  <si>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</si>
  <si>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</si>
  <si>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</si>
  <si>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</si>
  <si>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</si>
  <si>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</si>
  <si>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</si>
  <si>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</si>
  <si>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</si>
  <si>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</si>
  <si>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</si>
  <si>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</si>
  <si>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</si>
  <si>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</si>
  <si>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</si>
  <si>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</si>
  <si>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</si>
  <si>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</si>
  <si>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</si>
  <si>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</si>
  <si>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</si>
  <si>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</si>
  <si>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</si>
  <si>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</si>
  <si>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</si>
  <si>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</si>
  <si>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</si>
  <si>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</si>
  <si>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</si>
  <si>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</si>
  <si>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</si>
  <si>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</si>
  <si>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</si>
  <si>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</si>
  <si>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</si>
  <si>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</si>
  <si>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</si>
  <si>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</si>
  <si>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</si>
  <si>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</si>
  <si>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</si>
  <si>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Штрафы за нарушение законодательства о налогах и сборах, законодательства о страховых взносах</t>
  </si>
  <si>
    <t>853</t>
  </si>
  <si>
    <t>0701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</si>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</sst>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0845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65" zoomScaleNormal="100" workbookViewId="0">
      <selection activeCell="C298" sqref="C298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4">
        <v>1</v>
      </c>
      <c r="B14" s="174"/>
      <c r="C14" s="174"/>
      <c r="D14" s="174"/>
      <c r="E14" s="175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16824.59</v>
      </c>
      <c r="I15" s="27">
        <f>I16+I69+I98</f>
        <v>253419.83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16824.59</v>
      </c>
      <c r="I16" s="31">
        <f>I18+I29+I40+I47+I54+I61</f>
        <v>253419.83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0</v>
      </c>
      <c r="I29" s="39">
        <f>I31+I32+I36+I37+I38+I39</f>
        <v>0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4" t="s">
        <v>57</v>
      </c>
      <c r="B34" s="174"/>
      <c r="C34" s="174"/>
      <c r="D34" s="174"/>
      <c r="E34" s="175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4">
        <v>1</v>
      </c>
      <c r="B35" s="174"/>
      <c r="C35" s="174"/>
      <c r="D35" s="174"/>
      <c r="E35" s="175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16824.59</v>
      </c>
      <c r="I47" s="39">
        <f>I49+I50+I51+I52+I53</f>
        <v>253419.83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>
        <v>16824.59</v>
      </c>
      <c r="I49" s="45">
        <v>253419.83</v>
      </c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4" t="s">
        <v>57</v>
      </c>
      <c r="B66" s="174"/>
      <c r="C66" s="174"/>
      <c r="D66" s="174"/>
      <c r="E66" s="175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4">
        <v>1</v>
      </c>
      <c r="B67" s="174"/>
      <c r="C67" s="174"/>
      <c r="D67" s="174"/>
      <c r="E67" s="175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4" t="s">
        <v>57</v>
      </c>
      <c r="B105" s="174"/>
      <c r="C105" s="174"/>
      <c r="D105" s="174"/>
      <c r="E105" s="175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4">
        <v>1</v>
      </c>
      <c r="B106" s="174"/>
      <c r="C106" s="174"/>
      <c r="D106" s="174"/>
      <c r="E106" s="175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16824.59</v>
      </c>
      <c r="I107" s="27">
        <f>I108+I190+I218</f>
        <v>253419.83000000002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16824.59</v>
      </c>
      <c r="I108" s="31">
        <f>I110+I116+I126+I127+I144+I148+I156+I159+I167+I181</f>
        <v>253419.83000000002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0</v>
      </c>
      <c r="I110" s="76">
        <f>SUM(I112:I115)</f>
        <v>0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/>
      <c r="I112" s="90"/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/>
      <c r="I114" s="77"/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0</v>
      </c>
      <c r="I116" s="39">
        <f>SUM(I118:I125)</f>
        <v>82015.070000000007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/>
      <c r="I118" s="90"/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0</v>
      </c>
      <c r="I120" s="77">
        <v>82015.070000000007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/>
      <c r="I122" s="77"/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/>
      <c r="I123" s="77"/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4" t="s">
        <v>57</v>
      </c>
      <c r="B138" s="174"/>
      <c r="C138" s="174"/>
      <c r="D138" s="174"/>
      <c r="E138" s="175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4">
        <v>1</v>
      </c>
      <c r="B139" s="174"/>
      <c r="C139" s="174"/>
      <c r="D139" s="174"/>
      <c r="E139" s="175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/>
      <c r="I154" s="79"/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16824.59</v>
      </c>
      <c r="I167" s="39">
        <f>I172+I173+I174+I175+I176+I177+I178+I179+I180</f>
        <v>171404.76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4" t="s">
        <v>57</v>
      </c>
      <c r="B169" s="174"/>
      <c r="C169" s="174"/>
      <c r="D169" s="174"/>
      <c r="E169" s="175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4">
        <v>1</v>
      </c>
      <c r="B170" s="174"/>
      <c r="C170" s="174"/>
      <c r="D170" s="174"/>
      <c r="E170" s="175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/>
      <c r="I172" s="78"/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>
        <v>16824.59</v>
      </c>
      <c r="I173" s="78">
        <v>171404.76</v>
      </c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0</v>
      </c>
      <c r="I181" s="39">
        <f>SUM(I183:I189)</f>
        <v>0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/>
      <c r="I194" s="90"/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4" t="s">
        <v>57</v>
      </c>
      <c r="B212" s="174"/>
      <c r="C212" s="174"/>
      <c r="D212" s="174"/>
      <c r="E212" s="175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4">
        <v>1</v>
      </c>
      <c r="B213" s="174"/>
      <c r="C213" s="174"/>
      <c r="D213" s="174"/>
      <c r="E213" s="175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4" t="s">
        <v>57</v>
      </c>
      <c r="B227" s="174"/>
      <c r="C227" s="174"/>
      <c r="D227" s="174"/>
      <c r="E227" s="175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4">
        <v>1</v>
      </c>
      <c r="B228" s="174"/>
      <c r="C228" s="174"/>
      <c r="D228" s="174"/>
      <c r="E228" s="175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0</v>
      </c>
      <c r="I229" s="111">
        <f>I258-I230-I248</f>
        <v>0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4" t="s">
        <v>57</v>
      </c>
      <c r="B253" s="174"/>
      <c r="C253" s="174"/>
      <c r="D253" s="174"/>
      <c r="E253" s="175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4">
        <v>1</v>
      </c>
      <c r="B254" s="174"/>
      <c r="C254" s="174"/>
      <c r="D254" s="174"/>
      <c r="E254" s="175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0</v>
      </c>
      <c r="I258" s="114">
        <f>I260+I261+I262</f>
        <v>0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-16824.59</v>
      </c>
      <c r="I260" s="71">
        <v>-253419.83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16824.59</v>
      </c>
      <c r="I261" s="77">
        <v>253419.83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2" t="s">
        <v>58</v>
      </c>
      <c r="D265" s="172" t="s">
        <v>59</v>
      </c>
      <c r="E265" s="172" t="s">
        <v>574</v>
      </c>
      <c r="F265" s="190" t="s">
        <v>575</v>
      </c>
      <c r="G265" s="191"/>
      <c r="H265" s="192"/>
      <c r="I265" s="172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3"/>
      <c r="J266" s="127"/>
      <c r="K266" s="127"/>
    </row>
    <row r="267" spans="1:17" ht="15.75" thickBot="1">
      <c r="A267" s="174">
        <v>1</v>
      </c>
      <c r="B267" s="175"/>
      <c r="C267" s="87">
        <v>2</v>
      </c>
      <c r="D267" s="87">
        <v>3</v>
      </c>
      <c r="E267" s="87">
        <v>4</v>
      </c>
      <c r="F267" s="176">
        <v>5</v>
      </c>
      <c r="G267" s="177"/>
      <c r="H267" s="128">
        <v>6</v>
      </c>
      <c r="I267" s="87">
        <v>7</v>
      </c>
      <c r="J267" s="127"/>
      <c r="K267" s="127"/>
    </row>
    <row r="268" spans="1:17" ht="23.25" customHeight="1">
      <c r="A268" s="178" t="s">
        <v>577</v>
      </c>
      <c r="B268" s="179"/>
      <c r="C268" s="62" t="s">
        <v>578</v>
      </c>
      <c r="D268" s="95" t="s">
        <v>579</v>
      </c>
      <c r="E268" s="95" t="s">
        <v>579</v>
      </c>
      <c r="F268" s="180" t="s">
        <v>579</v>
      </c>
      <c r="G268" s="180"/>
      <c r="H268" s="95" t="s">
        <v>579</v>
      </c>
      <c r="I268" s="129">
        <f>SUM(I269:I270)</f>
        <v>16824.59</v>
      </c>
      <c r="J268" s="127"/>
      <c r="K268" s="127"/>
    </row>
    <row r="269" spans="1:17" ht="45.75" customHeight="1">
      <c r="A269" s="181" t="s">
        <v>580</v>
      </c>
      <c r="B269" s="182"/>
      <c r="C269" s="130" t="s">
        <v>578</v>
      </c>
      <c r="D269" s="131" t="s">
        <v>422</v>
      </c>
      <c r="E269" s="131" t="s">
        <v>581</v>
      </c>
      <c r="F269" s="183" t="s">
        <v>582</v>
      </c>
      <c r="G269" s="183"/>
      <c r="H269" s="132"/>
      <c r="I269" s="133">
        <v>16824.59</v>
      </c>
      <c r="J269" s="127"/>
      <c r="K269" s="127"/>
    </row>
    <row r="270" spans="1:17" ht="0.75" customHeight="1" thickBot="1">
      <c r="A270" s="169"/>
      <c r="B270" s="170"/>
      <c r="C270" s="134"/>
      <c r="D270" s="135"/>
      <c r="E270" s="135"/>
      <c r="F270" s="171"/>
      <c r="G270" s="171"/>
      <c r="H270" s="136"/>
      <c r="I270" s="137"/>
      <c r="J270" s="18"/>
      <c r="K270" s="18"/>
    </row>
    <row r="271" spans="1:17">
      <c r="A271" s="138"/>
      <c r="B271" s="138"/>
      <c r="C271" s="138"/>
      <c r="D271" s="138"/>
      <c r="E271" s="10"/>
      <c r="F271" s="10"/>
      <c r="G271" s="10"/>
      <c r="H271" s="138"/>
      <c r="I271" s="138"/>
      <c r="J271" s="139"/>
      <c r="K271" s="18"/>
    </row>
    <row r="272" spans="1:17" ht="15" customHeight="1">
      <c r="A272" s="164" t="s">
        <v>583</v>
      </c>
      <c r="B272" s="164"/>
      <c r="C272" s="140"/>
      <c r="F272" s="165"/>
      <c r="G272" s="165"/>
      <c r="H272" s="166" t="s">
        <v>584</v>
      </c>
      <c r="I272" s="166"/>
      <c r="J272" s="139"/>
      <c r="K272" s="18"/>
    </row>
    <row r="273" spans="1:11">
      <c r="A273" s="140"/>
      <c r="B273" s="140"/>
      <c r="C273" s="140"/>
      <c r="D273" s="167" t="s">
        <v>585</v>
      </c>
      <c r="E273" s="167"/>
      <c r="F273" s="10"/>
      <c r="G273" s="10"/>
      <c r="H273" s="168" t="s">
        <v>586</v>
      </c>
      <c r="I273" s="168"/>
      <c r="J273" s="139"/>
      <c r="K273" s="18"/>
    </row>
    <row r="274" spans="1:11" ht="24.75" customHeight="1">
      <c r="A274" s="164" t="s">
        <v>587</v>
      </c>
      <c r="B274" s="164"/>
      <c r="C274" s="164"/>
      <c r="F274" s="165"/>
      <c r="G274" s="165"/>
      <c r="H274" s="166" t="s">
        <v>598</v>
      </c>
      <c r="I274" s="166"/>
      <c r="J274" s="139"/>
      <c r="K274" s="18"/>
    </row>
    <row r="275" spans="1:11">
      <c r="A275" s="140"/>
      <c r="B275" s="140"/>
      <c r="C275" s="140"/>
      <c r="D275" s="167" t="s">
        <v>585</v>
      </c>
      <c r="E275" s="167"/>
      <c r="F275" s="10"/>
      <c r="G275" s="10"/>
      <c r="H275" s="168" t="s">
        <v>586</v>
      </c>
      <c r="I275" s="168"/>
      <c r="J275" s="139"/>
      <c r="K275" s="18"/>
    </row>
    <row r="276" spans="1:11" ht="23.25" customHeight="1">
      <c r="A276" s="164" t="s">
        <v>599</v>
      </c>
      <c r="B276" s="164"/>
      <c r="C276" s="164"/>
      <c r="D276" s="141"/>
      <c r="E276" s="141"/>
      <c r="F276" s="141"/>
      <c r="G276" s="141"/>
      <c r="H276" s="138"/>
      <c r="I276" s="138"/>
      <c r="J276" s="139"/>
      <c r="K276" s="18"/>
    </row>
    <row r="277" spans="1:11" ht="15.75" customHeight="1">
      <c r="A277" s="141"/>
      <c r="B277" s="141"/>
      <c r="C277" s="141"/>
      <c r="D277" s="141"/>
      <c r="E277" s="141"/>
      <c r="F277" s="141"/>
      <c r="G277" s="141"/>
      <c r="H277" s="138"/>
      <c r="I277" s="138"/>
      <c r="J277" s="139"/>
      <c r="K277" s="18"/>
    </row>
    <row r="278" spans="1:11" hidden="1">
      <c r="D278" s="10"/>
      <c r="E278" s="10"/>
      <c r="F278" s="10"/>
      <c r="G278" s="10"/>
      <c r="H278" s="10"/>
      <c r="I278" s="10"/>
      <c r="J278" s="18"/>
    </row>
    <row r="279" spans="1:11" ht="48" hidden="1" customHeight="1" thickTop="1" thickBot="1">
      <c r="A279" s="18"/>
      <c r="B279" s="18"/>
      <c r="C279" s="154"/>
      <c r="D279" s="155"/>
      <c r="E279" s="155"/>
      <c r="F279" s="156" t="s">
        <v>588</v>
      </c>
      <c r="G279" s="156"/>
      <c r="H279" s="157"/>
      <c r="I279" s="18"/>
      <c r="J279" s="18"/>
    </row>
    <row r="280" spans="1:11" ht="3.75" hidden="1" customHeight="1" thickTop="1" thickBot="1">
      <c r="A280" s="18"/>
      <c r="B280" s="18"/>
      <c r="C280" s="158"/>
      <c r="D280" s="158"/>
      <c r="E280" s="158"/>
      <c r="F280" s="159"/>
      <c r="G280" s="159"/>
      <c r="H280" s="159"/>
      <c r="I280" s="18"/>
      <c r="J280" s="18"/>
    </row>
    <row r="281" spans="1:11" ht="15.75" hidden="1" thickTop="1">
      <c r="C281" s="160" t="s">
        <v>589</v>
      </c>
      <c r="D281" s="161"/>
      <c r="E281" s="161"/>
      <c r="F281" s="162"/>
      <c r="G281" s="162"/>
      <c r="H281" s="163"/>
    </row>
    <row r="282" spans="1:11" hidden="1">
      <c r="C282" s="142" t="s">
        <v>590</v>
      </c>
      <c r="D282" s="143"/>
      <c r="E282" s="143"/>
      <c r="F282" s="152"/>
      <c r="G282" s="152"/>
      <c r="H282" s="153"/>
    </row>
    <row r="283" spans="1:11" hidden="1">
      <c r="C283" s="142" t="s">
        <v>591</v>
      </c>
      <c r="D283" s="143"/>
      <c r="E283" s="143"/>
      <c r="F283" s="144"/>
      <c r="G283" s="144"/>
      <c r="H283" s="145"/>
    </row>
    <row r="284" spans="1:11" hidden="1">
      <c r="C284" s="142" t="s">
        <v>592</v>
      </c>
      <c r="D284" s="143"/>
      <c r="E284" s="143"/>
      <c r="F284" s="144"/>
      <c r="G284" s="144"/>
      <c r="H284" s="145"/>
    </row>
    <row r="285" spans="1:11" hidden="1">
      <c r="C285" s="142" t="s">
        <v>593</v>
      </c>
      <c r="D285" s="143"/>
      <c r="E285" s="143"/>
      <c r="F285" s="144"/>
      <c r="G285" s="144"/>
      <c r="H285" s="145"/>
    </row>
    <row r="286" spans="1:11" hidden="1">
      <c r="C286" s="142" t="s">
        <v>594</v>
      </c>
      <c r="D286" s="143"/>
      <c r="E286" s="143"/>
      <c r="F286" s="152"/>
      <c r="G286" s="152"/>
      <c r="H286" s="153"/>
    </row>
    <row r="287" spans="1:11" hidden="1">
      <c r="C287" s="142" t="s">
        <v>595</v>
      </c>
      <c r="D287" s="143"/>
      <c r="E287" s="143"/>
      <c r="F287" s="152"/>
      <c r="G287" s="152"/>
      <c r="H287" s="153"/>
    </row>
    <row r="288" spans="1:11" hidden="1">
      <c r="C288" s="142" t="s">
        <v>596</v>
      </c>
      <c r="D288" s="143"/>
      <c r="E288" s="143"/>
      <c r="F288" s="144"/>
      <c r="G288" s="144"/>
      <c r="H288" s="145"/>
    </row>
    <row r="289" spans="3:8" ht="15.75" hidden="1" thickBot="1">
      <c r="C289" s="146" t="s">
        <v>597</v>
      </c>
      <c r="D289" s="147"/>
      <c r="E289" s="147"/>
      <c r="F289" s="148"/>
      <c r="G289" s="148"/>
      <c r="H289" s="149"/>
    </row>
    <row r="290" spans="3:8" ht="3.75" hidden="1" customHeight="1" thickTop="1">
      <c r="C290" s="150"/>
      <c r="D290" s="150"/>
      <c r="E290" s="150"/>
      <c r="F290" s="151"/>
      <c r="G290" s="151"/>
      <c r="H290" s="151"/>
    </row>
    <row r="291" spans="3:8" hidden="1"/>
  </sheetData>
  <mergeCells count="315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'0503723'!TR_17829998523_1439050328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2021-03-17T08:28:00Z</cp:lastPrinted>
  <dcterms:created xsi:type="dcterms:W3CDTF">2021-03-17T06:48:17Z</dcterms:created>
  <dcterms:modified xsi:type="dcterms:W3CDTF">2021-03-17T08:28:01Z</dcterms:modified>
</cp:coreProperties>
</file>