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22018003760" localSheetId="0">'0503730'!$F$136:$J$145</definedName>
    <definedName name="TR_22018003760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J115"/>
  <c r="J118" s="1"/>
  <c r="F115"/>
  <c r="F118" s="1"/>
  <c r="E115"/>
  <c r="E118" s="1"/>
  <c r="D115"/>
  <c r="D118" s="1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K103" s="1"/>
  <c r="G104"/>
  <c r="J103"/>
  <c r="I103"/>
  <c r="I115" s="1"/>
  <c r="I118" s="1"/>
  <c r="H103"/>
  <c r="H115" s="1"/>
  <c r="H118" s="1"/>
  <c r="G103"/>
  <c r="F103"/>
  <c r="E103"/>
  <c r="D103"/>
  <c r="K102"/>
  <c r="G102"/>
  <c r="K100"/>
  <c r="G100"/>
  <c r="K99"/>
  <c r="G99"/>
  <c r="K97"/>
  <c r="G97"/>
  <c r="K96"/>
  <c r="G96"/>
  <c r="G115" s="1"/>
  <c r="G118" s="1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K55" s="1"/>
  <c r="K87" s="1"/>
  <c r="G58"/>
  <c r="G55" s="1"/>
  <c r="G87" s="1"/>
  <c r="K56"/>
  <c r="G56"/>
  <c r="J55"/>
  <c r="J87" s="1"/>
  <c r="I55"/>
  <c r="I87" s="1"/>
  <c r="H55"/>
  <c r="H87" s="1"/>
  <c r="F55"/>
  <c r="F87" s="1"/>
  <c r="E55"/>
  <c r="E87" s="1"/>
  <c r="D55"/>
  <c r="D87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3" s="1"/>
  <c r="J88" s="1"/>
  <c r="I28"/>
  <c r="I53" s="1"/>
  <c r="H28"/>
  <c r="H53" s="1"/>
  <c r="F28"/>
  <c r="F53" s="1"/>
  <c r="F88" s="1"/>
  <c r="E28"/>
  <c r="E53" s="1"/>
  <c r="E88" s="1"/>
  <c r="D28"/>
  <c r="D53" s="1"/>
  <c r="D88" s="1"/>
  <c r="K26"/>
  <c r="G26"/>
  <c r="K25"/>
  <c r="G25"/>
  <c r="K24"/>
  <c r="K28" s="1"/>
  <c r="K53" s="1"/>
  <c r="K88" s="1"/>
  <c r="G24"/>
  <c r="G28" s="1"/>
  <c r="G53" s="1"/>
  <c r="G88" s="1"/>
  <c r="K115" l="1"/>
  <c r="K118" s="1"/>
  <c r="H88"/>
  <c r="I88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<sst xmlns="http://schemas.openxmlformats.org/spreadsheetml/2006/main" count="461" uniqueCount="277">
  <si>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</si>
  <si>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</si>
  <si>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</si>
  <si>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</si>
  <si>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</si>
  <si>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</si>
  <si>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</si>
  <si>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</si>
  <si>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</si>
  <si>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2022 г.</t>
  </si>
  <si>
    <t>Форма по ОКУД</t>
  </si>
  <si>
    <t>0503730</t>
  </si>
  <si>
    <t>01.01.2022</t>
  </si>
  <si>
    <t>RDT</t>
  </si>
  <si>
    <t>Дата</t>
  </si>
  <si>
    <t>ROD</t>
  </si>
  <si>
    <t>ОКВЭД</t>
  </si>
  <si>
    <t>85.11</t>
  </si>
  <si>
    <t>Учреждение</t>
  </si>
  <si>
    <t>по ОКПО</t>
  </si>
  <si>
    <t>22299910</t>
  </si>
  <si>
    <t>3</t>
  </si>
  <si>
    <t>VID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</si>
  <si>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</si>
  <si>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ИНН</t>
  </si>
  <si>
    <t>3128108229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</si>
  <si>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</si>
  <si>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</si>
  <si>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</si>
  <si>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</si>
  <si>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</si>
  <si>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</si>
  <si>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</si>
  <si>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</si>
  <si>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</si>
  <si>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</si>
  <si>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</si>
  <si>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</si>
  <si>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</si>
  <si>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</si>
  <si>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</si>
  <si>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</si>
  <si>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</si>
  <si>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</si>
  <si>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</si>
  <si>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</si>
  <si>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</si>
  <si>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</si>
  <si>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</si>
  <si>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</si>
  <si>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</si>
  <si>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</si>
  <si>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</si>
  <si>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</si>
  <si>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</si>
  <si>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</si>
  <si>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</si>
  <si>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</si>
  <si>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</si>
  <si>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</si>
  <si>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</si>
  <si>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</si>
  <si>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</si>
  <si>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</si>
  <si>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</si>
  <si>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</si>
  <si>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</si>
  <si>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</si>
  <si>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</si>
  <si>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</si>
  <si>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</si>
  <si>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</si>
  <si>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</si>
  <si>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</si>
  <si>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</si>
  <si>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</si>
  <si>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</si>
  <si>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</si>
  <si>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</si>
  <si>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</si>
  <si>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</si>
  <si>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</si>
  <si>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</si>
  <si>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</si>
  <si>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</si>
  <si>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</si>
  <si>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</si>
  <si>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</si>
  <si>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</si>
  <si>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</si>
  <si>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</si>
  <si>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</si>
  <si>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</si>
  <si>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</si>
  <si>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</si>
  <si>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</si>
  <si>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</si>
  <si>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</si>
  <si>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</si>
  <si>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</si>
  <si>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(010500000)** (остаточная стоимость),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</si>
  <si>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</si>
  <si>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</si>
  <si>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</si>
  <si>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</si>
  <si>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</si>
  <si>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</si>
  <si>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</si>
  <si>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</si>
  <si>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</si>
  <si>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</si>
  <si>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</si>
  <si>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</si>
  <si>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</si>
  <si>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</si>
  <si>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</si>
  <si>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</si>
  <si>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</si>
  <si>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</si>
  <si>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</si>
  <si>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</si>
  <si>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</si>
  <si>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</si>
  <si>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</si>
  <si>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</si>
  <si>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</si>
  <si>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</si>
  <si>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</si>
  <si>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</si>
  <si>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</si>
  <si>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</si>
  <si>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</si>
  <si>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</si>
  <si>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</si>
  <si>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</si>
  <si>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</si>
  <si>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</si>
  <si>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</si>
  <si>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</si>
  <si>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</si>
  <si>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</si>
  <si>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</si>
  <si>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</si>
  <si>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</si>
  <si>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</si>
  <si>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</si>
  <si>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</si>
  <si>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</si>
  <si>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</si>
  <si>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</si>
  <si>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</si>
  <si>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</si>
  <si>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</si>
  <si>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</si>
  <si>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</si>
  <si>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</si>
  <si>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</si>
  <si>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</si>
  <si>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</si>
  <si>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</si>
  <si>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</si>
  <si>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</si>
  <si>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</si>
  <si>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</si>
  <si>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</si>
  <si>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</si>
  <si>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</si>
  <si>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</si>
  <si>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</si>
  <si>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</si>
  <si>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</si>
  <si>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</si>
  <si>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</si>
  <si>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</si>
  <si>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</si>
  <si>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</si>
  <si>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</si>
  <si>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</si>
  <si>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</si>
  <si>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</si>
  <si>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</si>
  <si>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</si>
  <si>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</si>
  <si>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</si>
  <si>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</si>
  <si>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</si>
  <si>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</si>
  <si>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</si>
  <si>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</si>
  <si>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</si>
  <si>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</si>
  <si>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</si>
  <si>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</si>
  <si>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</si>
  <si>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</si>
  <si>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</si>
  <si>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</si>
  <si>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</si>
  <si>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</si>
  <si>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</si>
  <si>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</si>
  <si>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</si>
  <si>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</si>
  <si>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</si>
  <si>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</si>
  <si>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</si>
  <si>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</si>
  <si>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</si>
  <si>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</si>
  <si>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</si>
  <si>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</si>
  <si>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</si>
  <si>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</si>
  <si>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</si>
  <si>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</si>
  <si>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</si>
  <si>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</si>
  <si>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</si>
  <si>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</si>
  <si>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</si>
  <si>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</si>
  <si>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</si>
  <si>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</si>
  <si>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</si>
  <si>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</si>
  <si>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</si>
  <si>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</si>
  <si>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</si>
  <si>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</si>
  <si>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</si>
  <si>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</si>
  <si>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</si>
  <si>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</si>
  <si>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</si>
  <si>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</si>
  <si>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</si>
  <si>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</si>
  <si>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</si>
  <si>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</si>
  <si>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</si>
  <si>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</si>
  <si>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</si>
  <si>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</si>
  <si>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</si>
  <si>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</si>
  <si>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</si>
  <si>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</si>
  <si>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Позднякова И.Г.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</si>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</sst>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326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workbookViewId="0">
      <selection activeCell="P21" sqref="P21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44562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142058645.18000001</v>
      </c>
      <c r="F24" s="53">
        <v>251385</v>
      </c>
      <c r="G24" s="54">
        <f>D24+E24+F24</f>
        <v>142310030.18000001</v>
      </c>
      <c r="H24" s="52">
        <v>0</v>
      </c>
      <c r="I24" s="53">
        <v>142146732.18000001</v>
      </c>
      <c r="J24" s="53">
        <v>297832</v>
      </c>
      <c r="K24" s="55">
        <f>H24+I24+J24</f>
        <v>142444564.18000001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18526893.550000001</v>
      </c>
      <c r="F25" s="53">
        <v>251385</v>
      </c>
      <c r="G25" s="54">
        <f>D25+E25+F25</f>
        <v>18778278.550000001</v>
      </c>
      <c r="H25" s="53">
        <v>0</v>
      </c>
      <c r="I25" s="53">
        <v>20654051.420000002</v>
      </c>
      <c r="J25" s="53">
        <v>297832</v>
      </c>
      <c r="K25" s="55">
        <f>H25+I25+J25</f>
        <v>20951883.420000002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18526893.550000001</v>
      </c>
      <c r="F26" s="165">
        <v>251385</v>
      </c>
      <c r="G26" s="175">
        <f>D26+E26+F26</f>
        <v>18778278.550000001</v>
      </c>
      <c r="H26" s="165">
        <v>0</v>
      </c>
      <c r="I26" s="165">
        <v>20654051.420000002</v>
      </c>
      <c r="J26" s="165">
        <v>297832</v>
      </c>
      <c r="K26" s="167">
        <f>H26+I26+J26</f>
        <v>20951883.420000002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123531751.63000001</v>
      </c>
      <c r="F28" s="60">
        <f t="shared" si="0"/>
        <v>0</v>
      </c>
      <c r="G28" s="60">
        <f t="shared" si="0"/>
        <v>123531751.63000001</v>
      </c>
      <c r="H28" s="60">
        <f t="shared" si="0"/>
        <v>0</v>
      </c>
      <c r="I28" s="60">
        <f t="shared" si="0"/>
        <v>121492680.76000001</v>
      </c>
      <c r="J28" s="60">
        <f t="shared" si="0"/>
        <v>0</v>
      </c>
      <c r="K28" s="61">
        <f t="shared" si="0"/>
        <v>121492680.76000001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48440040.600000001</v>
      </c>
      <c r="F34" s="63">
        <v>0</v>
      </c>
      <c r="G34" s="64">
        <f>D34+E34+F34</f>
        <v>48440040.600000001</v>
      </c>
      <c r="H34" s="52">
        <v>0</v>
      </c>
      <c r="I34" s="63">
        <v>48440040.600000001</v>
      </c>
      <c r="J34" s="63">
        <v>0</v>
      </c>
      <c r="K34" s="65">
        <f>H34+I34+J34</f>
        <v>48440040.600000001</v>
      </c>
      <c r="L34" s="33" t="s">
        <v>99</v>
      </c>
      <c r="M34" s="33" t="s">
        <v>98</v>
      </c>
    </row>
    <row r="35" spans="2:13" ht="23.25">
      <c r="B35" s="56" t="s">
        <v>100</v>
      </c>
      <c r="C35" s="51" t="s">
        <v>101</v>
      </c>
      <c r="D35" s="53">
        <v>0</v>
      </c>
      <c r="E35" s="63">
        <v>925208.83</v>
      </c>
      <c r="F35" s="63">
        <v>328909.94</v>
      </c>
      <c r="G35" s="64">
        <f>D35+E35+F35</f>
        <v>1254118.77</v>
      </c>
      <c r="H35" s="53">
        <v>0</v>
      </c>
      <c r="I35" s="63">
        <v>922119.98</v>
      </c>
      <c r="J35" s="63">
        <v>505637.93</v>
      </c>
      <c r="K35" s="65">
        <f>H35+I35+J35</f>
        <v>1427757.91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>
        <v>0</v>
      </c>
      <c r="E52" s="78">
        <v>0</v>
      </c>
      <c r="F52" s="78">
        <v>0</v>
      </c>
      <c r="G52" s="76">
        <f>D52+E52+F52</f>
        <v>0</v>
      </c>
      <c r="H52" s="78">
        <v>0</v>
      </c>
      <c r="I52" s="78">
        <v>660</v>
      </c>
      <c r="J52" s="78">
        <v>0</v>
      </c>
      <c r="K52" s="65">
        <f>H52+I52+J52</f>
        <v>660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172897001.06000003</v>
      </c>
      <c r="F53" s="81">
        <f t="shared" si="2"/>
        <v>328909.94</v>
      </c>
      <c r="G53" s="81">
        <f t="shared" si="2"/>
        <v>173225911.00000003</v>
      </c>
      <c r="H53" s="81">
        <f t="shared" si="2"/>
        <v>0</v>
      </c>
      <c r="I53" s="81">
        <f t="shared" si="2"/>
        <v>170855501.34</v>
      </c>
      <c r="J53" s="81">
        <f t="shared" si="2"/>
        <v>505637.93</v>
      </c>
      <c r="K53" s="82">
        <f t="shared" si="2"/>
        <v>171361139.27000001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0</v>
      </c>
      <c r="F55" s="60">
        <f t="shared" si="3"/>
        <v>1193649.76</v>
      </c>
      <c r="G55" s="60">
        <f t="shared" si="3"/>
        <v>1193649.76</v>
      </c>
      <c r="H55" s="60">
        <f t="shared" si="3"/>
        <v>0</v>
      </c>
      <c r="I55" s="60">
        <f t="shared" si="3"/>
        <v>2893.8</v>
      </c>
      <c r="J55" s="60">
        <f t="shared" si="3"/>
        <v>1230189.6000000001</v>
      </c>
      <c r="K55" s="87">
        <f t="shared" si="3"/>
        <v>1233083.4000000001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0</v>
      </c>
      <c r="F56" s="165">
        <v>1193649.76</v>
      </c>
      <c r="G56" s="175">
        <f>D56+E56+F56</f>
        <v>1193649.76</v>
      </c>
      <c r="H56" s="165">
        <v>0</v>
      </c>
      <c r="I56" s="165">
        <v>2893.8</v>
      </c>
      <c r="J56" s="165">
        <v>1230189.6000000001</v>
      </c>
      <c r="K56" s="167">
        <f>H56+I56+J56</f>
        <v>1233083.4000000001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0</v>
      </c>
      <c r="E68" s="63">
        <v>65652935.200000003</v>
      </c>
      <c r="F68" s="63">
        <v>0</v>
      </c>
      <c r="G68" s="64">
        <f>D68+E68+F68</f>
        <v>65652935.200000003</v>
      </c>
      <c r="H68" s="53">
        <v>3116923.29</v>
      </c>
      <c r="I68" s="63">
        <v>60860861.57</v>
      </c>
      <c r="J68" s="75">
        <v>0</v>
      </c>
      <c r="K68" s="55">
        <f>H68+I68+J68</f>
        <v>63977784.859999999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/>
      <c r="E69" s="165">
        <v>36423229.600000001</v>
      </c>
      <c r="F69" s="165"/>
      <c r="G69" s="175">
        <f>D69+E69+F69</f>
        <v>36423229.600000001</v>
      </c>
      <c r="H69" s="165">
        <v>1154346</v>
      </c>
      <c r="I69" s="165">
        <v>30533638.829999998</v>
      </c>
      <c r="J69" s="165"/>
      <c r="K69" s="167">
        <f>H69+I69+J69</f>
        <v>31687984.829999998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>
        <v>0</v>
      </c>
      <c r="E71" s="53">
        <v>34201.699999999997</v>
      </c>
      <c r="F71" s="53">
        <v>0</v>
      </c>
      <c r="G71" s="54">
        <f>D71+E71+F71</f>
        <v>34201.699999999997</v>
      </c>
      <c r="H71" s="53">
        <v>0</v>
      </c>
      <c r="I71" s="53">
        <v>0</v>
      </c>
      <c r="J71" s="53">
        <v>0</v>
      </c>
      <c r="K71" s="65">
        <f>H71+I71+J71</f>
        <v>0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0</v>
      </c>
      <c r="E87" s="101">
        <f t="shared" si="4"/>
        <v>65687136.900000006</v>
      </c>
      <c r="F87" s="101">
        <f t="shared" si="4"/>
        <v>1193649.76</v>
      </c>
      <c r="G87" s="101">
        <f t="shared" si="4"/>
        <v>66880786.660000004</v>
      </c>
      <c r="H87" s="101">
        <f t="shared" si="4"/>
        <v>3116923.29</v>
      </c>
      <c r="I87" s="101">
        <f t="shared" si="4"/>
        <v>60863755.369999997</v>
      </c>
      <c r="J87" s="101">
        <f t="shared" si="4"/>
        <v>1230189.6000000001</v>
      </c>
      <c r="K87" s="102">
        <f t="shared" si="4"/>
        <v>65210868.259999998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0</v>
      </c>
      <c r="E88" s="104">
        <f t="shared" si="5"/>
        <v>238584137.96000004</v>
      </c>
      <c r="F88" s="104">
        <f t="shared" si="5"/>
        <v>1522559.7</v>
      </c>
      <c r="G88" s="104">
        <f t="shared" si="5"/>
        <v>240106697.66000003</v>
      </c>
      <c r="H88" s="104">
        <f t="shared" si="5"/>
        <v>3116923.29</v>
      </c>
      <c r="I88" s="104">
        <f t="shared" si="5"/>
        <v>231719256.71000001</v>
      </c>
      <c r="J88" s="104">
        <f t="shared" si="5"/>
        <v>1735827.53</v>
      </c>
      <c r="K88" s="105">
        <f t="shared" si="5"/>
        <v>236572007.53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5516.04</v>
      </c>
      <c r="F99" s="63">
        <v>54.08</v>
      </c>
      <c r="G99" s="64">
        <f>D99+E99+F99</f>
        <v>5570.12</v>
      </c>
      <c r="H99" s="63">
        <v>0</v>
      </c>
      <c r="I99" s="63">
        <v>53658.28</v>
      </c>
      <c r="J99" s="63">
        <v>454301.57</v>
      </c>
      <c r="K99" s="55">
        <f>H99+I99+J99</f>
        <v>507959.85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/>
      <c r="E102" s="63"/>
      <c r="F102" s="63"/>
      <c r="G102" s="64">
        <f>D102+E102+F102</f>
        <v>0</v>
      </c>
      <c r="H102" s="63"/>
      <c r="I102" s="63"/>
      <c r="J102" s="63"/>
      <c r="K102" s="55">
        <f>H102+I102+J102</f>
        <v>0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92277.21</v>
      </c>
      <c r="G103" s="60">
        <f>G104+G106+G107+G108</f>
        <v>92277.21</v>
      </c>
      <c r="H103" s="60">
        <f>H106+H107+H108</f>
        <v>0</v>
      </c>
      <c r="I103" s="60">
        <f>I106+I107+I108</f>
        <v>0</v>
      </c>
      <c r="J103" s="60">
        <f>J104+J106+J107+J108</f>
        <v>56425.67</v>
      </c>
      <c r="K103" s="61">
        <f>K104+K106+K107+K108</f>
        <v>56425.67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92277.21</v>
      </c>
      <c r="G104" s="175">
        <f>F104</f>
        <v>92277.21</v>
      </c>
      <c r="H104" s="171" t="s">
        <v>209</v>
      </c>
      <c r="I104" s="171" t="s">
        <v>209</v>
      </c>
      <c r="J104" s="165">
        <v>56425.67</v>
      </c>
      <c r="K104" s="167">
        <f>J104</f>
        <v>56425.67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315726.87</v>
      </c>
      <c r="G109" s="64">
        <f>D109+E109+F109</f>
        <v>315726.87</v>
      </c>
      <c r="H109" s="63">
        <v>0</v>
      </c>
      <c r="I109" s="63">
        <v>0</v>
      </c>
      <c r="J109" s="63">
        <v>394110.89</v>
      </c>
      <c r="K109" s="55">
        <f>H109+I109+J109</f>
        <v>394110.89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183067766.00999999</v>
      </c>
      <c r="F112" s="75">
        <v>0</v>
      </c>
      <c r="G112" s="64">
        <f>D112+E112+F112</f>
        <v>183067766.00999999</v>
      </c>
      <c r="H112" s="112">
        <v>0</v>
      </c>
      <c r="I112" s="75">
        <v>183067766.00999999</v>
      </c>
      <c r="J112" s="75">
        <v>0</v>
      </c>
      <c r="K112" s="55">
        <f>H112+I112+J112</f>
        <v>183067766.00999999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0</v>
      </c>
      <c r="E113" s="53">
        <v>65652935.200000003</v>
      </c>
      <c r="F113" s="53">
        <v>0</v>
      </c>
      <c r="G113" s="64">
        <f>D113+E113+F113</f>
        <v>65652935.200000003</v>
      </c>
      <c r="H113" s="53">
        <v>3116923.29</v>
      </c>
      <c r="I113" s="53">
        <v>60860861.57</v>
      </c>
      <c r="J113" s="53">
        <v>0</v>
      </c>
      <c r="K113" s="55">
        <f>H113+I113+J113</f>
        <v>63977784.859999999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1210335.3</v>
      </c>
      <c r="F114" s="53">
        <v>0</v>
      </c>
      <c r="G114" s="64">
        <f>D114+E114+F114</f>
        <v>1210335.3</v>
      </c>
      <c r="H114" s="53">
        <v>0</v>
      </c>
      <c r="I114" s="53">
        <v>1275921.25</v>
      </c>
      <c r="J114" s="53">
        <v>0</v>
      </c>
      <c r="K114" s="55">
        <f>H114+I114+J114</f>
        <v>1275921.25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0</v>
      </c>
      <c r="E115" s="114">
        <f t="shared" si="6"/>
        <v>249936552.55000001</v>
      </c>
      <c r="F115" s="114">
        <f t="shared" si="6"/>
        <v>408058.16000000003</v>
      </c>
      <c r="G115" s="114">
        <f t="shared" si="6"/>
        <v>250344610.70999998</v>
      </c>
      <c r="H115" s="114">
        <f t="shared" si="6"/>
        <v>3116923.29</v>
      </c>
      <c r="I115" s="114">
        <f t="shared" si="6"/>
        <v>245258207.10999998</v>
      </c>
      <c r="J115" s="114">
        <f t="shared" si="6"/>
        <v>904838.13</v>
      </c>
      <c r="K115" s="115">
        <f t="shared" si="6"/>
        <v>249279968.52999997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-11352414.59</v>
      </c>
      <c r="F117" s="53">
        <v>1114501.54</v>
      </c>
      <c r="G117" s="54">
        <f>D117+E117+F117</f>
        <v>-10237913.050000001</v>
      </c>
      <c r="H117" s="53">
        <v>0</v>
      </c>
      <c r="I117" s="53">
        <v>-13538950.4</v>
      </c>
      <c r="J117" s="53">
        <v>830989.4</v>
      </c>
      <c r="K117" s="55">
        <f>H117+I117+J117</f>
        <v>-12707961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0</v>
      </c>
      <c r="E118" s="121">
        <f t="shared" si="7"/>
        <v>238584137.96000001</v>
      </c>
      <c r="F118" s="121">
        <f t="shared" si="7"/>
        <v>1522559.7000000002</v>
      </c>
      <c r="G118" s="121">
        <f t="shared" si="7"/>
        <v>240106697.65999997</v>
      </c>
      <c r="H118" s="121">
        <f t="shared" si="7"/>
        <v>3116923.29</v>
      </c>
      <c r="I118" s="121">
        <f t="shared" si="7"/>
        <v>231719256.70999998</v>
      </c>
      <c r="J118" s="121">
        <f t="shared" si="7"/>
        <v>1735827.53</v>
      </c>
      <c r="K118" s="105">
        <f t="shared" si="7"/>
        <v>236572007.52999997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52" right="0.54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'0503730'!T_22018003760</vt:lpstr>
      <vt:lpstr>'0503730'!TR_22018003760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2022-04-01T08:17:37Z</cp:lastPrinted>
  <dcterms:created xsi:type="dcterms:W3CDTF">2022-03-28T12:11:45Z</dcterms:created>
  <dcterms:modified xsi:type="dcterms:W3CDTF">2022-04-01T08:17:37Z</dcterms:modified>
</cp:coreProperties>
</file>