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'0503738'!$C$83:$N$92</definedName>
    <definedName name="T_22018007222" localSheetId="0">'0503738'!$B$24:$V$29</definedName>
    <definedName name="T_22018007241" localSheetId="0">'0503738'!$B$54:$V$54</definedName>
    <definedName name="T_22018007260" localSheetId="0">'0503738'!$B$32:$V$32</definedName>
    <definedName name="T_22018007279" localSheetId="0">'0503738'!$B$57:$V$57</definedName>
    <definedName name="T_22018007298" localSheetId="0">'0503738'!$B$47:$V$47</definedName>
    <definedName name="T_22018007317" localSheetId="0">'0503738'!$B$44:$V$44</definedName>
    <definedName name="T_22018007336" localSheetId="0">'0503738'!$B$50:$V$50</definedName>
    <definedName name="TR_22018007212" localSheetId="0">'0503738'!$C$83:$N$92</definedName>
    <definedName name="TR_22018007222_1819692320" localSheetId="0">'0503738'!$B$24:$V$24</definedName>
    <definedName name="TR_22018007222_1819692321" localSheetId="0">'0503738'!$B$25:$V$25</definedName>
    <definedName name="TR_22018007222_1819692322" localSheetId="0">'0503738'!$B$26:$V$26</definedName>
    <definedName name="TR_22018007222_1819692323" localSheetId="0">'0503738'!$B$27:$V$27</definedName>
    <definedName name="TR_22018007222_1819692324" localSheetId="0">'0503738'!$B$28:$V$28</definedName>
    <definedName name="TR_22018007222_1819692325" localSheetId="0">'0503738'!$B$29:$V$29</definedName>
    <definedName name="TR_22018007241" localSheetId="0">'0503738'!$B$54:$V$54</definedName>
    <definedName name="TR_22018007260" localSheetId="0">'0503738'!$B$32:$V$32</definedName>
    <definedName name="TR_22018007279" localSheetId="0">'0503738'!$B$57:$V$57</definedName>
    <definedName name="TR_22018007298" localSheetId="0">'0503738'!$B$47:$V$47</definedName>
    <definedName name="TR_22018007317" localSheetId="0">'0503738'!$B$44:$V$44</definedName>
    <definedName name="TR_22018007336" localSheetId="0">'0503738'!$B$50:$V$50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6" i="2"/>
  <c r="Q66"/>
  <c r="Q56"/>
  <c r="Q52" s="1"/>
  <c r="R52"/>
  <c r="O52"/>
  <c r="N52"/>
  <c r="M52"/>
  <c r="L52"/>
  <c r="I52"/>
  <c r="R42"/>
  <c r="Q42"/>
  <c r="R41"/>
  <c r="Q41"/>
  <c r="P41"/>
  <c r="O41"/>
  <c r="N41"/>
  <c r="M41"/>
  <c r="L41"/>
  <c r="I41"/>
  <c r="T32"/>
  <c r="R32"/>
  <c r="R31" s="1"/>
  <c r="Q32"/>
  <c r="Q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Q67" s="1"/>
  <c r="R23"/>
  <c r="P23"/>
  <c r="P67" s="1"/>
  <c r="O23"/>
  <c r="O67" s="1"/>
  <c r="N23"/>
  <c r="N67" s="1"/>
  <c r="M23"/>
  <c r="M67" s="1"/>
  <c r="L23"/>
  <c r="L67" s="1"/>
  <c r="I23"/>
  <c r="I67" s="1"/>
  <c r="R67" l="1"/>
</calcChain>
</file>

<file path=xl/sharedStrings.xml><?xml version="1.0" encoding="utf-8"?>
<sst xmlns="http://schemas.openxmlformats.org/spreadsheetml/2006/main" count="254" uniqueCount="152">
  <si>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</si>
  <si>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</si>
  <si>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</si>
  <si>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</si>
  <si>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</si>
  <si>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</si>
  <si>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</si>
  <si>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</si>
  <si>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</si>
  <si>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</si>
  <si>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</si>
  <si>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</si>
  <si>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</si>
  <si>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</si>
  <si>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</si>
  <si>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</si>
  <si>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</si>
  <si>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</si>
  <si>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</si>
  <si>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</si>
  <si>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</si>
  <si>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</si>
  <si>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</si>
  <si>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</si>
  <si>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</si>
  <si>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</si>
  <si>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</si>
  <si>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</si>
  <si>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</si>
  <si>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</si>
  <si>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</si>
  <si>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</si>
  <si>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</si>
  <si>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</si>
  <si>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3128108229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</si>
  <si>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</si>
  <si>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</si>
  <si>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</si>
  <si>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</si>
  <si>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</si>
  <si>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</si>
  <si>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</si>
  <si>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</si>
  <si>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</si>
  <si>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</si>
  <si>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</si>
  <si>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</si>
  <si>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</si>
  <si>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</si>
  <si>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</si>
  <si>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</si>
  <si>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</si>
  <si>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</si>
  <si>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</si>
  <si>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</si>
  <si>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</si>
  <si>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</si>
  <si>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</si>
  <si>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</si>
  <si>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</si>
  <si>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</si>
  <si>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</si>
  <si>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</si>
  <si>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</si>
  <si>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</si>
  <si>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</si>
  <si>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</si>
  <si>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</si>
  <si>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</si>
  <si>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</si>
  <si>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</si>
  <si>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</si>
  <si>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</si>
  <si>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</si>
  <si>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</si>
  <si>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</si>
  <si>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</si>
  <si>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</si>
  <si>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</si>
  <si>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</si>
  <si>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</si>
  <si>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</si>
  <si>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</si>
  <si>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</si>
  <si>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</si>
  <si>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</si>
  <si>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</si>
  <si>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</si>
  <si>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</si>
  <si>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</si>
  <si>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</si>
  <si>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</si>
  <si>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</si>
  <si>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</si>
  <si>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</si>
  <si>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</si>
  <si>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</si>
  <si>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</si>
  <si>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</si>
  <si>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</si>
  <si>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</si>
  <si>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</si>
  <si>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</si>
  <si>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</si>
  <si>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</si>
  <si>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</si>
  <si>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</si>
  <si>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</si>
  <si>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</si>
  <si>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</si>
  <si>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</si>
  <si>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</si>
  <si>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</si>
  <si>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</si>
  <si>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</si>
  <si>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</si>
  <si>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</si>
  <si>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</si>
  <si>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</si>
  <si>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</si>
  <si>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Позднякова И.Г.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</si>
  <si>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</si>
  <si>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</si>
  <si>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</si>
  <si>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</si>
  <si>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</si>
  <si>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</si>
  <si>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</si>
  <si>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</si>
  <si>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</si>
  <si>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</si>
  <si>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</si>
  <si>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</si>
  <si>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</si>
  <si>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</si>
  <si>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</si>
  <si>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</si>
  <si>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</si>
  <si>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</si>
  <si>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</si>
  <si>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</si>
  <si>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</si>
  <si>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</si>
  <si>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</si>
  <si>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</si>
  <si>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</si>
  <si>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</si>
  <si>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</si>
  <si>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заместитель
гл.бухгалтера</t>
  </si>
  <si>
    <t>Дмитрова А.С.</t>
  </si>
  <si>
    <t>47-36-02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</si>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</sst>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81927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5" workbookViewId="0">
      <selection activeCell="J97" sqref="J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146</v>
      </c>
      <c r="S10" s="7"/>
      <c r="T10" s="7" t="s">
        <v>29</v>
      </c>
      <c r="U10" s="7"/>
    </row>
    <row r="11" spans="2:21" ht="15" customHeight="1">
      <c r="B11" s="250" t="s">
        <v>30</v>
      </c>
      <c r="C11" s="250"/>
      <c r="D11" s="250"/>
      <c r="E11" s="250"/>
      <c r="F11" s="12"/>
      <c r="G11" s="28"/>
      <c r="H11" s="253" t="s">
        <v>31</v>
      </c>
      <c r="I11" s="253"/>
      <c r="J11" s="253"/>
      <c r="K11" s="253"/>
      <c r="L11" s="253"/>
      <c r="M11" s="253"/>
      <c r="N11" s="253"/>
      <c r="O11" s="2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50" t="s">
        <v>36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37</v>
      </c>
      <c r="T12" s="7" t="s">
        <v>38</v>
      </c>
      <c r="U12" s="7"/>
    </row>
    <row r="13" spans="2:21" ht="15" customHeight="1">
      <c r="B13" s="250" t="s">
        <v>39</v>
      </c>
      <c r="C13" s="250"/>
      <c r="D13" s="250"/>
      <c r="E13" s="250"/>
      <c r="F13" s="12"/>
      <c r="G13" s="28"/>
      <c r="H13" s="253" t="s">
        <v>40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41</v>
      </c>
      <c r="U13" s="7"/>
    </row>
    <row r="14" spans="2:21" ht="12.75" customHeight="1">
      <c r="B14" s="250" t="s">
        <v>42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0" t="s">
        <v>45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2" t="s">
        <v>50</v>
      </c>
      <c r="C17" s="201" t="s">
        <v>51</v>
      </c>
      <c r="D17" s="193" t="s">
        <v>52</v>
      </c>
      <c r="E17" s="220"/>
      <c r="F17" s="220"/>
      <c r="G17" s="220"/>
      <c r="H17" s="198"/>
      <c r="I17" s="193" t="s">
        <v>53</v>
      </c>
      <c r="J17" s="220"/>
      <c r="K17" s="198"/>
      <c r="L17" s="180" t="s">
        <v>54</v>
      </c>
      <c r="M17" s="181"/>
      <c r="N17" s="181"/>
      <c r="O17" s="182"/>
      <c r="P17" s="191" t="s">
        <v>55</v>
      </c>
      <c r="Q17" s="180" t="s">
        <v>56</v>
      </c>
      <c r="R17" s="181"/>
      <c r="S17" s="7"/>
      <c r="T17" s="39" t="s">
        <v>57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58</v>
      </c>
      <c r="M18" s="196" t="s">
        <v>59</v>
      </c>
      <c r="N18" s="197"/>
      <c r="O18" s="198" t="s">
        <v>60</v>
      </c>
      <c r="P18" s="192"/>
      <c r="Q18" s="201" t="s">
        <v>61</v>
      </c>
      <c r="R18" s="193" t="s">
        <v>62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63</v>
      </c>
      <c r="N19" s="201" t="s">
        <v>64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44" t="s">
        <v>26</v>
      </c>
      <c r="E22" s="245"/>
      <c r="F22" s="245"/>
      <c r="G22" s="245"/>
      <c r="H22" s="246"/>
      <c r="I22" s="180" t="s">
        <v>67</v>
      </c>
      <c r="J22" s="181"/>
      <c r="K22" s="182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247">
        <f>SUM(I24:I30)</f>
        <v>33806767.239999995</v>
      </c>
      <c r="J23" s="248"/>
      <c r="K23" s="249"/>
      <c r="L23" s="51">
        <f t="shared" ref="L23:R23" si="0">SUM(L24:L30)</f>
        <v>0</v>
      </c>
      <c r="M23" s="52">
        <f t="shared" si="0"/>
        <v>33127007.719999999</v>
      </c>
      <c r="N23" s="53">
        <f t="shared" si="0"/>
        <v>0</v>
      </c>
      <c r="O23" s="52">
        <f t="shared" si="0"/>
        <v>33123334.129999999</v>
      </c>
      <c r="P23" s="52">
        <f t="shared" si="0"/>
        <v>33123334.129999999</v>
      </c>
      <c r="Q23" s="52">
        <f t="shared" si="0"/>
        <v>3673.589999999851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5">
        <v>20826215.280000001</v>
      </c>
      <c r="J24" s="236"/>
      <c r="K24" s="237"/>
      <c r="L24" s="60">
        <v>0</v>
      </c>
      <c r="M24" s="60">
        <v>20826215.280000001</v>
      </c>
      <c r="N24" s="61">
        <v>0</v>
      </c>
      <c r="O24" s="62">
        <v>20822541.690000001</v>
      </c>
      <c r="P24" s="60">
        <v>20822541.690000001</v>
      </c>
      <c r="Q24" s="63">
        <f>M24-P24</f>
        <v>3673.589999999851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5">
        <v>14837.54</v>
      </c>
      <c r="J25" s="236"/>
      <c r="K25" s="237"/>
      <c r="L25" s="60">
        <v>0</v>
      </c>
      <c r="M25" s="60">
        <v>14807.54</v>
      </c>
      <c r="N25" s="61">
        <v>0</v>
      </c>
      <c r="O25" s="62">
        <v>14807.54</v>
      </c>
      <c r="P25" s="60">
        <v>14807.54</v>
      </c>
      <c r="Q25" s="63">
        <f t="shared" ref="Q25:Q29" si="1">M25-P25</f>
        <v>0</v>
      </c>
      <c r="R25" s="64">
        <f t="shared" ref="R25:R29" si="2">O25-P25</f>
        <v>0</v>
      </c>
      <c r="S25" s="40" t="s">
        <v>81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5">
        <v>6271958.46</v>
      </c>
      <c r="J26" s="236"/>
      <c r="K26" s="237"/>
      <c r="L26" s="60">
        <v>0</v>
      </c>
      <c r="M26" s="60">
        <v>6270424.7000000002</v>
      </c>
      <c r="N26" s="61">
        <v>0</v>
      </c>
      <c r="O26" s="62">
        <v>6270424.7000000002</v>
      </c>
      <c r="P26" s="60">
        <v>6270424.7000000002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119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5">
        <v>2091594.56</v>
      </c>
      <c r="J27" s="236"/>
      <c r="K27" s="237"/>
      <c r="L27" s="60">
        <v>0</v>
      </c>
      <c r="M27" s="60">
        <v>1728818.31</v>
      </c>
      <c r="N27" s="61">
        <v>0</v>
      </c>
      <c r="O27" s="62">
        <v>1728818.31</v>
      </c>
      <c r="P27" s="60">
        <v>1728818.31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244</v>
      </c>
      <c r="U27" s="65"/>
      <c r="V27" s="48"/>
    </row>
    <row r="28" spans="2:22" ht="23.25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5">
        <v>1275848.3999999999</v>
      </c>
      <c r="J28" s="236"/>
      <c r="K28" s="237"/>
      <c r="L28" s="60">
        <v>0</v>
      </c>
      <c r="M28" s="60">
        <v>960428.89</v>
      </c>
      <c r="N28" s="61">
        <v>0</v>
      </c>
      <c r="O28" s="62">
        <v>960428.89</v>
      </c>
      <c r="P28" s="60">
        <v>960428.89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247</v>
      </c>
      <c r="U28" s="65"/>
      <c r="V28" s="48"/>
    </row>
    <row r="29" spans="2:22" ht="23.25">
      <c r="B29" s="55" t="s">
        <v>90</v>
      </c>
      <c r="C29" s="56" t="s">
        <v>75</v>
      </c>
      <c r="D29" s="57"/>
      <c r="E29" s="58"/>
      <c r="F29" s="58"/>
      <c r="G29" s="58"/>
      <c r="H29" s="59" t="s">
        <v>91</v>
      </c>
      <c r="I29" s="235">
        <v>3326313</v>
      </c>
      <c r="J29" s="236"/>
      <c r="K29" s="237"/>
      <c r="L29" s="60">
        <v>0</v>
      </c>
      <c r="M29" s="60">
        <v>3326313</v>
      </c>
      <c r="N29" s="61">
        <v>0</v>
      </c>
      <c r="O29" s="62">
        <v>3326313</v>
      </c>
      <c r="P29" s="60">
        <v>3326313</v>
      </c>
      <c r="Q29" s="63">
        <f t="shared" si="1"/>
        <v>0</v>
      </c>
      <c r="R29" s="64">
        <f t="shared" si="2"/>
        <v>0</v>
      </c>
      <c r="S29" s="40" t="s">
        <v>81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92</v>
      </c>
      <c r="C31" s="74" t="s">
        <v>93</v>
      </c>
      <c r="D31" s="206" t="s">
        <v>76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93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94</v>
      </c>
      <c r="S34" s="48"/>
      <c r="T34" s="48"/>
      <c r="U34" s="48"/>
      <c r="V34" s="48"/>
    </row>
    <row r="35" spans="2:22" ht="15" customHeight="1">
      <c r="B35" s="182" t="s">
        <v>50</v>
      </c>
      <c r="C35" s="201" t="s">
        <v>51</v>
      </c>
      <c r="D35" s="193" t="s">
        <v>95</v>
      </c>
      <c r="E35" s="220"/>
      <c r="F35" s="220"/>
      <c r="G35" s="220"/>
      <c r="H35" s="198"/>
      <c r="I35" s="193" t="s">
        <v>96</v>
      </c>
      <c r="J35" s="220"/>
      <c r="K35" s="198"/>
      <c r="L35" s="180" t="s">
        <v>54</v>
      </c>
      <c r="M35" s="181"/>
      <c r="N35" s="181"/>
      <c r="O35" s="182"/>
      <c r="P35" s="191" t="s">
        <v>55</v>
      </c>
      <c r="Q35" s="180" t="s">
        <v>56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58</v>
      </c>
      <c r="M36" s="196" t="s">
        <v>59</v>
      </c>
      <c r="N36" s="197"/>
      <c r="O36" s="198" t="s">
        <v>60</v>
      </c>
      <c r="P36" s="192"/>
      <c r="Q36" s="201" t="s">
        <v>61</v>
      </c>
      <c r="R36" s="193" t="s">
        <v>62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63</v>
      </c>
      <c r="N37" s="201" t="s">
        <v>64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65</v>
      </c>
      <c r="C40" s="44" t="s">
        <v>66</v>
      </c>
      <c r="D40" s="177" t="s">
        <v>26</v>
      </c>
      <c r="E40" s="178"/>
      <c r="F40" s="178"/>
      <c r="G40" s="178"/>
      <c r="H40" s="179"/>
      <c r="I40" s="180" t="s">
        <v>67</v>
      </c>
      <c r="J40" s="181"/>
      <c r="K40" s="182"/>
      <c r="L40" s="43" t="s">
        <v>7</v>
      </c>
      <c r="M40" s="44" t="s">
        <v>68</v>
      </c>
      <c r="N40" s="45" t="s">
        <v>69</v>
      </c>
      <c r="O40" s="44" t="s">
        <v>70</v>
      </c>
      <c r="P40" s="46" t="s">
        <v>71</v>
      </c>
      <c r="Q40" s="44" t="s">
        <v>72</v>
      </c>
      <c r="R40" s="47" t="s">
        <v>73</v>
      </c>
      <c r="S40" s="48"/>
      <c r="T40" s="48"/>
      <c r="U40" s="48"/>
      <c r="V40" s="48"/>
    </row>
    <row r="41" spans="2:22" ht="57">
      <c r="B41" s="103" t="s">
        <v>97</v>
      </c>
      <c r="C41" s="50" t="s">
        <v>98</v>
      </c>
      <c r="D41" s="183" t="s">
        <v>76</v>
      </c>
      <c r="E41" s="184"/>
      <c r="F41" s="184"/>
      <c r="G41" s="184"/>
      <c r="H41" s="185"/>
      <c r="I41" s="227">
        <f>I42+I66</f>
        <v>60180322.259999998</v>
      </c>
      <c r="J41" s="227"/>
      <c r="K41" s="227"/>
      <c r="L41" s="52">
        <f>L42+L66</f>
        <v>0</v>
      </c>
      <c r="M41" s="52">
        <f>M42+M66</f>
        <v>1806384.25</v>
      </c>
      <c r="N41" s="52">
        <f>N42+N66</f>
        <v>0</v>
      </c>
      <c r="O41" s="52">
        <f>O42+O66</f>
        <v>53658.28</v>
      </c>
      <c r="P41" s="52">
        <f>P66</f>
        <v>0</v>
      </c>
      <c r="Q41" s="52">
        <f>Q42+Q66</f>
        <v>1806384.25</v>
      </c>
      <c r="R41" s="54">
        <f>R42+R66</f>
        <v>53658.28</v>
      </c>
      <c r="S41" s="48"/>
      <c r="T41" s="48"/>
      <c r="U41" s="48"/>
      <c r="V41" s="48"/>
    </row>
    <row r="42" spans="2:22">
      <c r="B42" s="104" t="s">
        <v>99</v>
      </c>
      <c r="C42" s="74" t="s">
        <v>100</v>
      </c>
      <c r="D42" s="206"/>
      <c r="E42" s="207"/>
      <c r="F42" s="207"/>
      <c r="G42" s="207"/>
      <c r="H42" s="208"/>
      <c r="I42" s="228">
        <v>60180322.259999998</v>
      </c>
      <c r="J42" s="228"/>
      <c r="K42" s="228"/>
      <c r="L42" s="105">
        <v>0</v>
      </c>
      <c r="M42" s="105">
        <v>1806384.25</v>
      </c>
      <c r="N42" s="105">
        <v>0</v>
      </c>
      <c r="O42" s="105">
        <v>53658.28</v>
      </c>
      <c r="P42" s="106" t="s">
        <v>76</v>
      </c>
      <c r="Q42" s="107">
        <f>M42</f>
        <v>1806384.25</v>
      </c>
      <c r="R42" s="108">
        <f>O42</f>
        <v>53658.28</v>
      </c>
      <c r="S42" s="40"/>
      <c r="T42" s="65"/>
      <c r="U42" s="65"/>
      <c r="V42" s="48"/>
    </row>
    <row r="43" spans="2:22" ht="45.75">
      <c r="B43" s="109" t="s">
        <v>101</v>
      </c>
      <c r="C43" s="74" t="s">
        <v>102</v>
      </c>
      <c r="D43" s="206" t="s">
        <v>76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76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102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76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103</v>
      </c>
      <c r="C46" s="74" t="s">
        <v>104</v>
      </c>
      <c r="D46" s="206" t="s">
        <v>76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76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104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76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105</v>
      </c>
      <c r="C49" s="74" t="s">
        <v>106</v>
      </c>
      <c r="D49" s="206" t="s">
        <v>76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76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106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76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107</v>
      </c>
      <c r="C52" s="74" t="s">
        <v>108</v>
      </c>
      <c r="D52" s="206" t="s">
        <v>76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1275921.25</v>
      </c>
      <c r="N52" s="123">
        <f>N53+N56</f>
        <v>0</v>
      </c>
      <c r="O52" s="123">
        <f>O53+O56</f>
        <v>0</v>
      </c>
      <c r="P52" s="106" t="s">
        <v>76</v>
      </c>
      <c r="Q52" s="123">
        <f>Q53+Q56</f>
        <v>1275921.25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109</v>
      </c>
      <c r="C53" s="74" t="s">
        <v>110</v>
      </c>
      <c r="D53" s="206" t="s">
        <v>76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76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110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76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111</v>
      </c>
      <c r="C56" s="74" t="s">
        <v>112</v>
      </c>
      <c r="D56" s="206" t="s">
        <v>76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1275921.25</v>
      </c>
      <c r="N56" s="110">
        <v>0</v>
      </c>
      <c r="O56" s="110">
        <v>0</v>
      </c>
      <c r="P56" s="106" t="s">
        <v>76</v>
      </c>
      <c r="Q56" s="107">
        <f>M56</f>
        <v>1275921.25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112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76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113</v>
      </c>
      <c r="S59" s="40"/>
      <c r="T59" s="134" t="s">
        <v>114</v>
      </c>
      <c r="U59" s="134"/>
      <c r="V59" s="48"/>
    </row>
    <row r="60" spans="2:22" ht="15" customHeight="1">
      <c r="B60" s="182" t="s">
        <v>50</v>
      </c>
      <c r="C60" s="201" t="s">
        <v>51</v>
      </c>
      <c r="D60" s="193" t="s">
        <v>52</v>
      </c>
      <c r="E60" s="220"/>
      <c r="F60" s="220"/>
      <c r="G60" s="220"/>
      <c r="H60" s="198"/>
      <c r="I60" s="193" t="s">
        <v>96</v>
      </c>
      <c r="J60" s="220"/>
      <c r="K60" s="198"/>
      <c r="L60" s="180" t="s">
        <v>54</v>
      </c>
      <c r="M60" s="181"/>
      <c r="N60" s="181"/>
      <c r="O60" s="182"/>
      <c r="P60" s="191" t="s">
        <v>55</v>
      </c>
      <c r="Q60" s="180" t="s">
        <v>56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58</v>
      </c>
      <c r="M61" s="196" t="s">
        <v>59</v>
      </c>
      <c r="N61" s="197"/>
      <c r="O61" s="198" t="s">
        <v>60</v>
      </c>
      <c r="P61" s="192"/>
      <c r="Q61" s="201" t="s">
        <v>61</v>
      </c>
      <c r="R61" s="193" t="s">
        <v>62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63</v>
      </c>
      <c r="N62" s="201" t="s">
        <v>64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65</v>
      </c>
      <c r="C65" s="46" t="s">
        <v>66</v>
      </c>
      <c r="D65" s="177" t="s">
        <v>26</v>
      </c>
      <c r="E65" s="178"/>
      <c r="F65" s="178"/>
      <c r="G65" s="178"/>
      <c r="H65" s="179"/>
      <c r="I65" s="180" t="s">
        <v>67</v>
      </c>
      <c r="J65" s="181"/>
      <c r="K65" s="182"/>
      <c r="L65" s="43" t="s">
        <v>7</v>
      </c>
      <c r="M65" s="46" t="s">
        <v>68</v>
      </c>
      <c r="N65" s="45" t="s">
        <v>69</v>
      </c>
      <c r="O65" s="46" t="s">
        <v>70</v>
      </c>
      <c r="P65" s="46" t="s">
        <v>71</v>
      </c>
      <c r="Q65" s="46" t="s">
        <v>72</v>
      </c>
      <c r="R65" s="45" t="s">
        <v>73</v>
      </c>
      <c r="S65" s="40"/>
      <c r="T65" s="135">
        <v>0</v>
      </c>
      <c r="U65" s="135"/>
      <c r="V65" s="48"/>
    </row>
    <row r="66" spans="2:22" ht="34.5">
      <c r="B66" s="136" t="s">
        <v>115</v>
      </c>
      <c r="C66" s="50" t="s">
        <v>116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117</v>
      </c>
      <c r="C67" s="127" t="s">
        <v>118</v>
      </c>
      <c r="D67" s="187" t="s">
        <v>76</v>
      </c>
      <c r="E67" s="188"/>
      <c r="F67" s="188"/>
      <c r="G67" s="188"/>
      <c r="H67" s="189"/>
      <c r="I67" s="190">
        <f>I23+I31+I41</f>
        <v>93987089.5</v>
      </c>
      <c r="J67" s="190"/>
      <c r="K67" s="190"/>
      <c r="L67" s="141">
        <f t="shared" ref="L67:R67" si="5">L23+L31+L41</f>
        <v>0</v>
      </c>
      <c r="M67" s="141">
        <f t="shared" si="5"/>
        <v>34933391.969999999</v>
      </c>
      <c r="N67" s="141">
        <f t="shared" si="5"/>
        <v>0</v>
      </c>
      <c r="O67" s="141">
        <f t="shared" si="5"/>
        <v>33176992.41</v>
      </c>
      <c r="P67" s="141">
        <f t="shared" si="5"/>
        <v>33123334.129999999</v>
      </c>
      <c r="Q67" s="141">
        <f t="shared" si="5"/>
        <v>1810057.8399999999</v>
      </c>
      <c r="R67" s="142">
        <f t="shared" si="5"/>
        <v>53658.28</v>
      </c>
      <c r="S67" s="48"/>
      <c r="T67" s="48"/>
      <c r="U67" s="48"/>
      <c r="V67" s="48"/>
    </row>
    <row r="69" spans="2:22" s="48" customFormat="1" ht="12.75" customHeight="1">
      <c r="B69" s="48" t="s">
        <v>119</v>
      </c>
      <c r="C69" s="143"/>
      <c r="D69" s="143"/>
      <c r="E69" s="143"/>
      <c r="F69" s="143"/>
      <c r="G69" s="143"/>
      <c r="H69" s="144"/>
      <c r="I69" s="173" t="s">
        <v>120</v>
      </c>
      <c r="J69" s="173"/>
      <c r="K69" s="173"/>
      <c r="L69" s="173"/>
      <c r="M69" s="176" t="s">
        <v>121</v>
      </c>
      <c r="N69" s="176"/>
      <c r="O69" s="146"/>
      <c r="P69" s="173" t="s">
        <v>122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123</v>
      </c>
      <c r="I70" s="175" t="s">
        <v>124</v>
      </c>
      <c r="J70" s="175"/>
      <c r="K70" s="175"/>
      <c r="L70" s="175"/>
      <c r="M70" s="176" t="s">
        <v>125</v>
      </c>
      <c r="N70" s="176"/>
      <c r="O70" s="3" t="s">
        <v>123</v>
      </c>
      <c r="P70" s="172" t="s">
        <v>124</v>
      </c>
      <c r="Q70" s="172"/>
    </row>
    <row r="71" spans="2:22" s="48" customFormat="1" ht="12.75" customHeight="1"/>
    <row r="72" spans="2:22" s="48" customFormat="1" ht="30" customHeight="1">
      <c r="B72" s="48" t="s">
        <v>126</v>
      </c>
      <c r="C72" s="143"/>
      <c r="D72" s="143"/>
      <c r="E72" s="143"/>
      <c r="F72" s="143"/>
      <c r="G72" s="143"/>
      <c r="H72" s="144"/>
      <c r="I72" s="173" t="s">
        <v>43</v>
      </c>
      <c r="J72" s="173"/>
      <c r="K72" s="173"/>
      <c r="L72" s="173"/>
      <c r="M72" s="174" t="s">
        <v>127</v>
      </c>
      <c r="N72" s="174"/>
      <c r="O72" s="263" t="s">
        <v>147</v>
      </c>
      <c r="P72" s="173"/>
      <c r="Q72" s="173"/>
      <c r="R72" s="173"/>
    </row>
    <row r="73" spans="2:22" s="48" customFormat="1" ht="34.5" customHeight="1">
      <c r="B73" s="147" t="s">
        <v>128</v>
      </c>
      <c r="C73" s="143"/>
      <c r="D73" s="143"/>
      <c r="E73" s="143"/>
      <c r="F73" s="143"/>
      <c r="G73" s="143"/>
      <c r="H73" s="3" t="s">
        <v>123</v>
      </c>
      <c r="I73" s="175" t="s">
        <v>124</v>
      </c>
      <c r="J73" s="175"/>
      <c r="K73" s="175"/>
      <c r="L73" s="175"/>
      <c r="O73" s="172" t="s">
        <v>129</v>
      </c>
      <c r="P73" s="172"/>
      <c r="Q73" s="172"/>
      <c r="R73" s="172"/>
    </row>
    <row r="74" spans="2:22" s="48" customFormat="1" ht="12.75" customHeight="1">
      <c r="M74" s="176" t="s">
        <v>130</v>
      </c>
      <c r="N74" s="176"/>
      <c r="O74" s="145" t="s">
        <v>131</v>
      </c>
      <c r="P74" s="144"/>
      <c r="Q74" s="173" t="s">
        <v>132</v>
      </c>
      <c r="R74" s="173"/>
    </row>
    <row r="75" spans="2:22" s="48" customFormat="1" ht="12.75" customHeight="1">
      <c r="O75" s="3" t="s">
        <v>133</v>
      </c>
      <c r="P75" s="3" t="s">
        <v>123</v>
      </c>
      <c r="Q75" s="172" t="s">
        <v>124</v>
      </c>
      <c r="R75" s="172"/>
    </row>
    <row r="76" spans="2:22" s="48" customFormat="1" ht="25.5" customHeight="1">
      <c r="B76" s="48" t="s">
        <v>134</v>
      </c>
      <c r="C76" s="263" t="s">
        <v>148</v>
      </c>
      <c r="D76" s="173"/>
      <c r="E76" s="173"/>
      <c r="F76" s="173"/>
      <c r="G76" s="173"/>
      <c r="H76" s="173"/>
      <c r="I76" s="146"/>
      <c r="J76" s="146"/>
      <c r="K76" s="146"/>
      <c r="L76" s="173" t="s">
        <v>149</v>
      </c>
      <c r="M76" s="173"/>
      <c r="N76" s="264" t="s">
        <v>150</v>
      </c>
      <c r="O76" s="264"/>
    </row>
    <row r="77" spans="2:22" s="48" customFormat="1" ht="12.75" customHeight="1">
      <c r="C77" s="143"/>
      <c r="D77" s="143"/>
      <c r="E77" s="143"/>
      <c r="F77" s="143"/>
      <c r="G77" s="143"/>
      <c r="H77" s="148" t="s">
        <v>133</v>
      </c>
      <c r="I77" s="172" t="s">
        <v>123</v>
      </c>
      <c r="J77" s="172"/>
      <c r="K77" s="172"/>
      <c r="L77" s="172" t="s">
        <v>124</v>
      </c>
      <c r="M77" s="172"/>
      <c r="N77" s="172" t="s">
        <v>135</v>
      </c>
      <c r="O77" s="172"/>
    </row>
    <row r="78" spans="2:22" s="48" customFormat="1" ht="12.75" customHeight="1"/>
    <row r="79" spans="2:22" s="48" customFormat="1" ht="12.75" customHeight="1">
      <c r="B79" s="161" t="s">
        <v>151</v>
      </c>
      <c r="C79" s="161"/>
      <c r="D79" s="161"/>
      <c r="E79" s="161"/>
      <c r="F79" s="161"/>
      <c r="G79" s="161"/>
    </row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136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137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138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139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140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141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142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143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144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145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4:J84"/>
    <mergeCell ref="K84:N84"/>
    <mergeCell ref="C85:J85"/>
    <mergeCell ref="K85:N85"/>
    <mergeCell ref="C86:J86"/>
    <mergeCell ref="K86:N86"/>
    <mergeCell ref="B79:G79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'0503738'!TR_22018007222_1819692320</vt:lpstr>
      <vt:lpstr>'0503738'!TR_22018007222_1819692321</vt:lpstr>
      <vt:lpstr>'0503738'!TR_22018007222_1819692322</vt:lpstr>
      <vt:lpstr>'0503738'!TR_22018007222_1819692323</vt:lpstr>
      <vt:lpstr>'0503738'!TR_22018007222_1819692324</vt:lpstr>
      <vt:lpstr>'0503738'!TR_22018007222_1819692325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2022-04-01T08:23:46Z</cp:lastPrinted>
  <dcterms:created xsi:type="dcterms:W3CDTF">2022-03-28T12:09:04Z</dcterms:created>
  <dcterms:modified xsi:type="dcterms:W3CDTF">2022-04-01T08:23:46Z</dcterms:modified>
</cp:coreProperties>
</file>