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6402246" localSheetId="0">'0503723'!$B$280:$L$280</definedName>
    <definedName name="TR_30200300711_2336402247" localSheetId="0">'0503723'!$B$281:$L$281</definedName>
    <definedName name="TR_30200300711_2336402248" localSheetId="0">'0503723'!$B$282:$L$282</definedName>
    <definedName name="TR_30200300711_2336402249" localSheetId="0">'0503723'!$B$283:$L$283</definedName>
    <definedName name="TR_30200300711_2336402250" localSheetId="0">'0503723'!$B$284:$L$284</definedName>
    <definedName name="TR_30200300711_2336402251" localSheetId="0">'0503723'!$B$285:$L$285</definedName>
    <definedName name="TR_30200300711_2336402252" localSheetId="0">'0503723'!$B$286:$L$286</definedName>
    <definedName name="TR_30200300711_2336402253" localSheetId="0">'0503723'!$B$287:$L$287</definedName>
    <definedName name="TR_30200300711_2336402254" localSheetId="0">'0503723'!$B$288:$L$288</definedName>
    <definedName name="TR_30200300711_2336402255" localSheetId="0">'0503723'!$B$289:$L$289</definedName>
    <definedName name="TR_30200300711_2336402256" localSheetId="0">'0503723'!$B$290:$L$290</definedName>
    <definedName name="TR_30200300711_2336402257" localSheetId="0">'0503723'!$B$291:$L$291</definedName>
    <definedName name="TR_30200300711_2336402258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I32"/>
  <c r="J19"/>
  <c r="J17" s="1"/>
  <c r="I19"/>
  <c r="J74" l="1"/>
  <c r="J16"/>
  <c r="J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<sst xmlns="http://schemas.openxmlformats.org/spreadsheetml/2006/main" count="810" uniqueCount="641">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</sst>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3" zoomScaleNormal="100" workbookViewId="0">
      <selection activeCell="E315" sqref="E31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37844756.969999999</v>
      </c>
      <c r="J16" s="28">
        <f>J17+J74+J104</f>
        <v>37284861.539999999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37844756.969999999</v>
      </c>
      <c r="J17" s="32">
        <f>J19+J32+J44+J51+J59+J66</f>
        <v>37284861.539999999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37844756.969999999</v>
      </c>
      <c r="J32" s="55">
        <f>J34+J35+J39+J40+J41+J42+J43</f>
        <v>37284861.539999999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37844756.969999999</v>
      </c>
      <c r="J34" s="46">
        <v>37284861.539999999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37844756.970000006</v>
      </c>
      <c r="J113" s="28">
        <f>J114+J197+J226</f>
        <v>37287755.340000004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37674648.970000006</v>
      </c>
      <c r="J114" s="32">
        <f>J116+J122+J132+J133+J149+J155+J163+J166+J174+J188</f>
        <v>37108350.340000004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30372801.48</v>
      </c>
      <c r="J116" s="80">
        <f>SUM(J118:J121)</f>
        <v>29634080.039999999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23475923.609999999</v>
      </c>
      <c r="J118" s="95">
        <v>22765989.219999999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6896877.8700000001</v>
      </c>
      <c r="J120" s="81">
        <v>6868090.8200000003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3903557.75</v>
      </c>
      <c r="J122" s="40">
        <f>SUM(J124:J131)</f>
        <v>4149337.67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27605.99</v>
      </c>
      <c r="J124" s="95">
        <v>4688.84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1982811.54</v>
      </c>
      <c r="J126" s="81">
        <v>1846794.28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428406.72</v>
      </c>
      <c r="J128" s="81">
        <v>303974.3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1460233.5</v>
      </c>
      <c r="J129" s="81">
        <v>1989080.25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>
        <v>0</v>
      </c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122573.74</v>
      </c>
      <c r="J155" s="40">
        <f>SUM(J157:J162)</f>
        <v>91873.63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122573.74</v>
      </c>
      <c r="J161" s="84">
        <v>91873.63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3272076</v>
      </c>
      <c r="J174" s="40">
        <f>J179+J180+J181+J182+J183+J184+J185+J186+J187</f>
        <v>3226504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3272076</v>
      </c>
      <c r="J179" s="82">
        <v>3226504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3640</v>
      </c>
      <c r="J188" s="40">
        <f>SUM(J190:J196)</f>
        <v>6555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1900</v>
      </c>
      <c r="J195" s="82">
        <v>4875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1740</v>
      </c>
      <c r="J196" s="82">
        <v>1680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170108</v>
      </c>
      <c r="J197" s="32">
        <f>J199+J210</f>
        <v>179405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170108</v>
      </c>
      <c r="J199" s="80">
        <f>J201+J202+J203+J204+J208+J209</f>
        <v>179405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170108</v>
      </c>
      <c r="J201" s="95">
        <v>179405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2893.8000000044703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2893.8000000044703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-37844756.969999999</v>
      </c>
      <c r="J271" s="75">
        <v>-37298056.539999999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37844756.969999999</v>
      </c>
      <c r="J272" s="81">
        <v>37300950.340000004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37844756.970000006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23475923.609999999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6896877.8700000001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27605.99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385007.85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1597803.69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428406.72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1460233.5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122573.74</v>
      </c>
      <c r="K288" s="137"/>
      <c r="L288" s="137"/>
    </row>
    <row r="289" spans="2:12" ht="15" customHeight="1">
      <c r="B289" s="182" t="s">
        <v>619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3272076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170108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1900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1740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'0503723'!TR_30200300711_2336402246</vt:lpstr>
      <vt:lpstr>'0503723'!TR_30200300711_2336402247</vt:lpstr>
      <vt:lpstr>'0503723'!TR_30200300711_2336402248</vt:lpstr>
      <vt:lpstr>'0503723'!TR_30200300711_2336402249</vt:lpstr>
      <vt:lpstr>'0503723'!TR_30200300711_2336402250</vt:lpstr>
      <vt:lpstr>'0503723'!TR_30200300711_2336402251</vt:lpstr>
      <vt:lpstr>'0503723'!TR_30200300711_2336402252</vt:lpstr>
      <vt:lpstr>'0503723'!TR_30200300711_2336402253</vt:lpstr>
      <vt:lpstr>'0503723'!TR_30200300711_2336402254</vt:lpstr>
      <vt:lpstr>'0503723'!TR_30200300711_2336402255</vt:lpstr>
      <vt:lpstr>'0503723'!TR_30200300711_2336402256</vt:lpstr>
      <vt:lpstr>'0503723'!TR_30200300711_2336402257</vt:lpstr>
      <vt:lpstr>'0503723'!TR_30200300711_2336402258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2024-03-20T11:25:33Z</cp:lastPrinted>
  <dcterms:created xsi:type="dcterms:W3CDTF">2024-03-11T09:24:11Z</dcterms:created>
  <dcterms:modified xsi:type="dcterms:W3CDTF">2024-03-20T11:25:34Z</dcterms:modified>
</cp:coreProperties>
</file>