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'0503721'!$C$176</definedName>
    <definedName name="ID_120655896" localSheetId="0">'0503721'!$C$6</definedName>
    <definedName name="ID_120655897" localSheetId="0">'0503721'!$H$8</definedName>
    <definedName name="ID_120655899" localSheetId="0">'0503721'!$C$172</definedName>
    <definedName name="ID_120655900" localSheetId="0">'0503721'!$H$176</definedName>
    <definedName name="ID_120655902" localSheetId="0">'0503721'!$C$174</definedName>
    <definedName name="ID_120655903" localSheetId="0">'0503721'!$G$174</definedName>
    <definedName name="ID_120655904" localSheetId="0">'0503721'!$C$8</definedName>
    <definedName name="ID_120655908" localSheetId="0">'0503721'!$F$176</definedName>
    <definedName name="ID_125816462" localSheetId="0">'0503721'!$E$160</definedName>
    <definedName name="ID_125816463" localSheetId="0">'0503721'!$E$163</definedName>
    <definedName name="ID_125816464" localSheetId="0">'0503721'!$E$116</definedName>
    <definedName name="ID_125816465" localSheetId="0">'0503721'!$E$119</definedName>
    <definedName name="ID_125816467" localSheetId="0">'0503721'!$D$161</definedName>
    <definedName name="ID_125816468" localSheetId="0">'0503721'!$D$164</definedName>
    <definedName name="ID_125816469" localSheetId="0">'0503721'!$C$103</definedName>
    <definedName name="ID_125816470" localSheetId="0">'0503721'!$C$113</definedName>
    <definedName name="ID_125816472" localSheetId="0">'0503721'!$C$102</definedName>
    <definedName name="ID_125816473" localSheetId="0">'0503721'!$G$159</definedName>
    <definedName name="ID_125816474" localSheetId="0">'0503721'!$H$115</definedName>
    <definedName name="ID_125816475" localSheetId="0">'0503721'!$D$131</definedName>
    <definedName name="ID_125816476" localSheetId="0">'0503721'!$C$107</definedName>
    <definedName name="ID_125816477" localSheetId="0">'0503721'!$F$162</definedName>
    <definedName name="ID_125816479" localSheetId="0">'0503721'!$D$132</definedName>
    <definedName name="ID_125816481" localSheetId="0">'0503721'!$E$107</definedName>
    <definedName name="ID_125816482" localSheetId="0">'0503721'!$F$107</definedName>
    <definedName name="ID_125816483" localSheetId="0">'0503721'!$F$114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'0503721'!$E$102</definedName>
    <definedName name="ID_125816488" localSheetId="0">'0503721'!$F$102</definedName>
    <definedName name="ID_125816489" localSheetId="0">'0503721'!$E$105</definedName>
    <definedName name="ID_125816490" localSheetId="0">'0503721'!$C$142</definedName>
    <definedName name="ID_125816491" localSheetId="0">'0503721'!$D$26</definedName>
    <definedName name="ID_125816495" localSheetId="0">'0503721'!$C$148</definedName>
    <definedName name="ID_125816496" localSheetId="0">'0503721'!$G$131</definedName>
    <definedName name="ID_125816497" localSheetId="0">'0503721'!$H$131</definedName>
    <definedName name="ID_125816500" localSheetId="0">'0503721'!$E$132</definedName>
    <definedName name="ID_125816501" localSheetId="0">'0503721'!$E$136</definedName>
    <definedName name="ID_125816502" localSheetId="0">'0503721'!$H$136</definedName>
    <definedName name="ID_125816503" localSheetId="0">'0503721'!$F$65</definedName>
    <definedName name="ID_125816504" localSheetId="0">'0503721'!$H$65</definedName>
    <definedName name="ID_125816508" localSheetId="0">'0503721'!$H$45</definedName>
    <definedName name="ID_125816512" localSheetId="0">'0503721'!$D$68</definedName>
    <definedName name="ID_125816514" localSheetId="0">'0503721'!$F$148</definedName>
    <definedName name="ID_125816517" localSheetId="0">'0503721'!$F$137</definedName>
    <definedName name="ID_125816519" localSheetId="0">'0503721'!$E$77</definedName>
    <definedName name="ID_125816520" localSheetId="0">'0503721'!$F$81</definedName>
    <definedName name="ID_125816521" localSheetId="0">'0503721'!$H$137</definedName>
    <definedName name="ID_125816522" localSheetId="0">'0503721'!$F$143</definedName>
    <definedName name="ID_125816523" localSheetId="0">'0503721'!$H$146</definedName>
    <definedName name="ID_125816524" localSheetId="0">'0503721'!$E$149</definedName>
    <definedName name="ID_125816526" localSheetId="0">'0503721'!$C$74</definedName>
    <definedName name="ID_125816527" localSheetId="0">'0503721'!$D$74</definedName>
    <definedName name="ID_125816528" localSheetId="0">'0503721'!$C$81</definedName>
    <definedName name="ID_125816532" localSheetId="0">'0503721'!$E$53</definedName>
    <definedName name="ID_125816533" localSheetId="0">'0503721'!$F$54</definedName>
    <definedName name="ID_125816534" localSheetId="0">'0503721'!$G$147</definedName>
    <definedName name="ID_125816535" localSheetId="0">'0503721'!$H$93</definedName>
    <definedName name="ID_125816536" localSheetId="0">'0503721'!$H$94</definedName>
    <definedName name="ID_125816537" localSheetId="0">'0503721'!$G$95</definedName>
    <definedName name="ID_125816539" localSheetId="0">'0503721'!$F$163</definedName>
    <definedName name="ID_125816540" localSheetId="0">'0503721'!$G$163</definedName>
    <definedName name="ID_125816541" localSheetId="0">'0503721'!$G$119</definedName>
    <definedName name="ID_125816542" localSheetId="0">'0503721'!$D$58</definedName>
    <definedName name="ID_125816546" localSheetId="0">'0503721'!$C$158</definedName>
    <definedName name="ID_125816547" localSheetId="0">'0503721'!$D$106</definedName>
    <definedName name="ID_125816548" localSheetId="0">'0503721'!$G$158</definedName>
    <definedName name="ID_125816549" localSheetId="0">'0503721'!$C$101</definedName>
    <definedName name="ID_125816550" localSheetId="0">'0503721'!$D$101</definedName>
    <definedName name="ID_125816551" localSheetId="0">'0503721'!$C$131</definedName>
    <definedName name="ID_125816552" localSheetId="0">'0503721'!$C$104</definedName>
    <definedName name="ID_125816553" localSheetId="0">'0503721'!$C$36</definedName>
    <definedName name="ID_125816554" localSheetId="0">'0503721'!$C$114</definedName>
    <definedName name="ID_125816555" localSheetId="0">'0503721'!$H$101</definedName>
    <definedName name="ID_125816556" localSheetId="0">'0503721'!$C$132</definedName>
    <definedName name="ID_125816557" localSheetId="0">'0503721'!$H$21</definedName>
    <definedName name="ID_125816558" localSheetId="0">'0503721'!$C$110</definedName>
    <definedName name="ID_125816559" localSheetId="0">'0503721'!$D$145</definedName>
    <definedName name="ID_125816566" localSheetId="0">'0503721'!$E$145</definedName>
    <definedName name="ID_125816567" localSheetId="0">'0503721'!$F$45</definedName>
    <definedName name="ID_125816569" localSheetId="0">'0503721'!$F$68</definedName>
    <definedName name="ID_125816572" localSheetId="0">'0503721'!$E$137</definedName>
    <definedName name="ID_125816576" localSheetId="0">'0503721'!$D$45</definedName>
    <definedName name="ID_125816577" localSheetId="0">'0503721'!$E$97</definedName>
    <definedName name="ID_125816578" localSheetId="0">'0503721'!$G$81</definedName>
    <definedName name="ID_125816579" localSheetId="0">'0503721'!$G$137</definedName>
    <definedName name="ID_125816580" localSheetId="0">'0503721'!$E$143</definedName>
    <definedName name="ID_125816583" localSheetId="0">'0503721'!$D$77</definedName>
    <definedName name="ID_125816585" localSheetId="0">'0503721'!$C$150</definedName>
    <definedName name="ID_125816593" localSheetId="0">'0503721'!$E$147</definedName>
    <definedName name="ID_125816594" localSheetId="0">'0503721'!$E$150</definedName>
    <definedName name="ID_125816595" localSheetId="0">'0503721'!$H$96</definedName>
    <definedName name="ID_125816596" localSheetId="0">'0503721'!$H$103</definedName>
    <definedName name="ID_125816597" localSheetId="0">'0503721'!$F$157</definedName>
    <definedName name="ID_125816598" localSheetId="0">'0503721'!$F$113</definedName>
    <definedName name="ID_125816599" localSheetId="0">'0503721'!$H$116</definedName>
    <definedName name="ID_125816602" localSheetId="0">'0503721'!$E$161</definedName>
    <definedName name="ID_125816603" localSheetId="0">'0503721'!$F$161</definedName>
    <definedName name="ID_125816604" localSheetId="0">'0503721'!$D$104</definedName>
    <definedName name="ID_125816605" localSheetId="0">'0503721'!$G$162</definedName>
    <definedName name="ID_125816607" localSheetId="0">'0503721'!$E$98</definedName>
    <definedName name="ID_125816608" localSheetId="0">'0503721'!$H$98</definedName>
    <definedName name="ID_125816609" localSheetId="0">'0503721'!$D$36</definedName>
    <definedName name="ID_125816610" localSheetId="0">'0503721'!$D$17</definedName>
    <definedName name="ID_125816611" localSheetId="0">'0503721'!$E$17</definedName>
    <definedName name="ID_125816612" localSheetId="0">'0503721'!$H$107</definedName>
    <definedName name="ID_125816613" localSheetId="0">'0503721'!$F$29</definedName>
    <definedName name="ID_125816618" localSheetId="0">'0503721'!$F$71</definedName>
    <definedName name="ID_125816620" localSheetId="0">'0503721'!$D$115</definedName>
    <definedName name="ID_125816623" localSheetId="0">'0503721'!$E$65</definedName>
    <definedName name="ID_125816624" localSheetId="0">'0503721'!$F$132</definedName>
    <definedName name="ID_125816625" localSheetId="0">'0503721'!$G$136</definedName>
    <definedName name="ID_125816626" localSheetId="0">'0503721'!$F$142</definedName>
    <definedName name="ID_125816632" localSheetId="0">'0503721'!$D$138</definedName>
    <definedName name="ID_125816633" localSheetId="0">'0503721'!$D$149</definedName>
    <definedName name="ID_125816806" localSheetId="0">'0503721'!$H$145</definedName>
    <definedName name="ID_125816809" localSheetId="0">'0503721'!$E$148</definedName>
    <definedName name="ID_125816859" localSheetId="0">'0503721'!$E$45</definedName>
    <definedName name="ID_125816909" localSheetId="0">'0503721'!$G$45</definedName>
    <definedName name="ID_125817038" localSheetId="0">'0503721'!$G$68</definedName>
    <definedName name="ID_125817086" localSheetId="0">'0503721'!$G$148</definedName>
    <definedName name="ID_125817153" localSheetId="0">'0503721'!$H$74</definedName>
    <definedName name="ID_125817159" localSheetId="0">'0503721'!$E$146</definedName>
    <definedName name="ID_125817160" localSheetId="0">'0503721'!$G$146</definedName>
    <definedName name="ID_125817163" localSheetId="0">'0503721'!$D$71</definedName>
    <definedName name="ID_125817166" localSheetId="0">'0503721'!$H$149</definedName>
    <definedName name="ID_125817167" localSheetId="0">'0503721'!$C$143</definedName>
    <definedName name="ID_125817170" localSheetId="0">'0503721'!$E$138</definedName>
    <definedName name="ID_125817173" localSheetId="0">'0503721'!$G$53</definedName>
    <definedName name="ID_125817174" localSheetId="0">'0503721'!$H$144</definedName>
    <definedName name="ID_125817175" localSheetId="0">'0503721'!$F$147</definedName>
    <definedName name="ID_125817176" localSheetId="0">'0503721'!$H$147</definedName>
    <definedName name="ID_125817177" localSheetId="0">'0503721'!$E$165</definedName>
    <definedName name="ID_125817178" localSheetId="0">'0503721'!$F$93</definedName>
    <definedName name="ID_125817179" localSheetId="0">'0503721'!$G$93</definedName>
    <definedName name="ID_125817180" localSheetId="0">'0503721'!$F$94</definedName>
    <definedName name="ID_125817181" localSheetId="0">'0503721'!$G$94</definedName>
    <definedName name="ID_125817183" localSheetId="0">'0503721'!$D$159</definedName>
    <definedName name="ID_125817184" localSheetId="0">'0503721'!$G$150</definedName>
    <definedName name="ID_125817189" localSheetId="0">'0503721'!$H$157</definedName>
    <definedName name="ID_125817190" localSheetId="0">'0503721'!$F$119</definedName>
    <definedName name="ID_125817191" localSheetId="0">'0503721'!$C$58</definedName>
    <definedName name="ID_125817194" localSheetId="0">'0503721'!$D$160</definedName>
    <definedName name="ID_125817195" localSheetId="0">'0503721'!$C$161</definedName>
    <definedName name="ID_125817196" localSheetId="0">'0503721'!$C$100</definedName>
    <definedName name="ID_125817197" localSheetId="0">'0503721'!$D$100</definedName>
    <definedName name="ID_125817198" localSheetId="0">'0503721'!$F$58</definedName>
    <definedName name="ID_125817199" localSheetId="0">'0503721'!$F$110</definedName>
    <definedName name="ID_125817200" localSheetId="0">'0503721'!$E$115</definedName>
    <definedName name="ID_125817201" localSheetId="0">'0503721'!$F$115</definedName>
    <definedName name="ID_125817202" localSheetId="0">'0503721'!$F$159</definedName>
    <definedName name="ID_125817203" localSheetId="0">'0503721'!$D$98</definedName>
    <definedName name="ID_125817205" localSheetId="0">'0503721'!$G$98</definedName>
    <definedName name="ID_125817206" localSheetId="0">'0503721'!$E$101</definedName>
    <definedName name="ID_125817207" localSheetId="0">'0503721'!$F$17</definedName>
    <definedName name="ID_125817208" localSheetId="0">'0503721'!$H$18</definedName>
    <definedName name="ID_125817209" localSheetId="0">'0503721'!$E$99</definedName>
    <definedName name="ID_125817211" localSheetId="0">'0503721'!$G$99</definedName>
    <definedName name="ID_125817212" localSheetId="0">'0503721'!$G$102</definedName>
    <definedName name="ID_125817213" localSheetId="0">'0503721'!$G$105</definedName>
    <definedName name="ID_125817215" localSheetId="0">'0503721'!$H$36</definedName>
    <definedName name="ID_125817219" localSheetId="0">'0503721'!$H$142</definedName>
    <definedName name="ID_125817222" localSheetId="0">'0503721'!$G$145</definedName>
    <definedName name="ID_125817224" localSheetId="0">'0503721'!$G$77</definedName>
    <definedName name="ID_125817225" localSheetId="0">'0503721'!$H$143</definedName>
    <definedName name="ID_125817228" localSheetId="0">'0503721'!$D$137</definedName>
    <definedName name="ID_125817229" localSheetId="0">'0503721'!$C$144</definedName>
    <definedName name="ID_125817230" localSheetId="0">'0503721'!$D$144</definedName>
    <definedName name="ID_125817231" localSheetId="0">'0503721'!$D$150</definedName>
    <definedName name="ID_125817239" localSheetId="0">'0503721'!$C$93</definedName>
    <definedName name="ID_125817240" localSheetId="0">'0503721'!$D$93</definedName>
    <definedName name="ID_125817241" localSheetId="0">'0503721'!$C$94</definedName>
    <definedName name="ID_125817242" localSheetId="0">'0503721'!$H$54</definedName>
    <definedName name="ID_125817245" localSheetId="0">'0503721'!$F$144</definedName>
    <definedName name="ID_125817246" localSheetId="0">'0503721'!$G$144</definedName>
    <definedName name="ID_125817247" localSheetId="0">'0503721'!$H$162</definedName>
    <definedName name="ID_125817248" localSheetId="0">'0503721'!$F$95</definedName>
    <definedName name="ID_125817249" localSheetId="0">'0503721'!$C$48</definedName>
    <definedName name="ID_125817250" localSheetId="0">'0503721'!$C$162</definedName>
    <definedName name="ID_125817251" localSheetId="0">'0503721'!$E$156</definedName>
    <definedName name="ID_125817252" localSheetId="0">'0503721'!$G$156</definedName>
    <definedName name="ID_125817253" localSheetId="0">'0503721'!$G$103</definedName>
    <definedName name="ID_125817254" localSheetId="0">'0503721'!$G$106</definedName>
    <definedName name="ID_125817256" localSheetId="0">'0503721'!$E$113</definedName>
    <definedName name="ID_125817257" localSheetId="0">'0503721'!$G$113</definedName>
    <definedName name="ID_125817260" localSheetId="0">'0503721'!$E$58</definedName>
    <definedName name="ID_125817261" localSheetId="0">'0503721'!$D$97</definedName>
    <definedName name="ID_125817262" localSheetId="0">'0503721'!$D$116</definedName>
    <definedName name="ID_125817263" localSheetId="0">'0503721'!$G$58</definedName>
    <definedName name="ID_125817264" localSheetId="0">'0503721'!$H$58</definedName>
    <definedName name="ID_125817265" localSheetId="0">'0503721'!$D$99</definedName>
    <definedName name="ID_125817266" localSheetId="0">'0503721'!$G$110</definedName>
    <definedName name="ID_125817267" localSheetId="0">'0503721'!$H$110</definedName>
    <definedName name="ID_125817268" localSheetId="0">'0503721'!$H$158</definedName>
    <definedName name="ID_125817269" localSheetId="0">'0503721'!$G$115</definedName>
    <definedName name="ID_125817270" localSheetId="0">'0503721'!$H$159</definedName>
    <definedName name="ID_125817271" localSheetId="0">'0503721'!$E$162</definedName>
    <definedName name="ID_125817274" localSheetId="0">'0503721'!$E$104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'0503721'!$H$99</definedName>
    <definedName name="ID_125817281" localSheetId="0">'0503721'!$C$29</definedName>
    <definedName name="ID_125817282" localSheetId="0">'0503721'!$D$29</definedName>
    <definedName name="ID_125817286" localSheetId="0">'0503721'!$G$71</definedName>
    <definedName name="ID_125817289" localSheetId="0">'0503721'!$C$105</definedName>
    <definedName name="ID_125817290" localSheetId="0">'0503721'!$D$105</definedName>
    <definedName name="ID_125817291" localSheetId="0">'0503721'!$C$145</definedName>
    <definedName name="ID_125817293" localSheetId="0">'0503721'!$E$36</definedName>
    <definedName name="ID_125817295" localSheetId="0">'0503721'!$G$132</definedName>
    <definedName name="ID_125817298" localSheetId="0">'0503721'!$G$65</definedName>
    <definedName name="ID_125817300" localSheetId="0">'0503721'!$D$65</definedName>
    <definedName name="ID_125817301" localSheetId="0">'0503721'!$C$146</definedName>
    <definedName name="ID_125817302" localSheetId="0">'0503721'!$D$146</definedName>
    <definedName name="ID_125817308" localSheetId="0">'0503721'!$F$97</definedName>
    <definedName name="ID_125817309" localSheetId="0">'0503721'!$F$74</definedName>
    <definedName name="ID_125817310" localSheetId="0">'0503721'!$F$146</definedName>
    <definedName name="ID_125817311" localSheetId="0">'0503721'!$G$100</definedName>
    <definedName name="ID_125817312" localSheetId="0">'0503721'!$C$77</definedName>
    <definedName name="ID_125817494" localSheetId="0">'0503721'!$G$48</definedName>
    <definedName name="ID_125817495" localSheetId="0">'0503721'!$H$48</definedName>
    <definedName name="ID_125817504" localSheetId="0">'0503721'!$G$54</definedName>
    <definedName name="ID_125817509" localSheetId="0">'0503721'!$E$144</definedName>
    <definedName name="ID_125817510" localSheetId="0">'0503721'!$D$165</definedName>
    <definedName name="ID_125817511" localSheetId="0">'0503721'!$F$48</definedName>
    <definedName name="ID_125817558" localSheetId="0">'0503721'!$E$103</definedName>
    <definedName name="ID_125817665" localSheetId="0">'0503721'!$C$54</definedName>
    <definedName name="ID_125817678" localSheetId="0">'0503721'!$D$54</definedName>
    <definedName name="ID_125817680" localSheetId="0">'0503721'!$G$160</definedName>
    <definedName name="ID_125817681" localSheetId="0">'0503721'!$H$163</definedName>
    <definedName name="ID_125817682" localSheetId="0">'0503721'!$F$116</definedName>
    <definedName name="ID_125817683" localSheetId="0">'0503721'!$H$119</definedName>
    <definedName name="ID_125817684" localSheetId="0">'0503721'!$D$96</definedName>
    <definedName name="ID_125817686" localSheetId="0">'0503721'!$D$157</definedName>
    <definedName name="ID_125817687" localSheetId="0">'0503721'!$C$160</definedName>
    <definedName name="ID_125817688" localSheetId="0">'0503721'!$C$163</definedName>
    <definedName name="ID_125817689" localSheetId="0">'0503721'!$D$158</definedName>
    <definedName name="ID_125817690" localSheetId="0">'0503721'!$C$164</definedName>
    <definedName name="ID_125817691" localSheetId="0">'0503721'!$E$158</definedName>
    <definedName name="ID_125817692" localSheetId="0">'0503721'!$F$158</definedName>
    <definedName name="ID_125817693" localSheetId="0">'0503721'!$D$103</definedName>
    <definedName name="ID_125817694" localSheetId="0">'0503721'!$C$106</definedName>
    <definedName name="ID_125817695" localSheetId="0">'0503721'!$D$113</definedName>
    <definedName name="ID_125817696" localSheetId="0">'0503721'!$H$105</definedName>
    <definedName name="ID_125817697" localSheetId="0">'0503721'!$D$119</definedName>
    <definedName name="ID_125817699" localSheetId="0">'0503721'!$H$17</definedName>
    <definedName name="ID_125817700" localSheetId="0">'0503721'!$F$18</definedName>
    <definedName name="ID_125817701" localSheetId="0">'0503721'!$F$104</definedName>
    <definedName name="ID_125817702" localSheetId="0">'0503721'!$H$104</definedName>
    <definedName name="ID_125817703" localSheetId="0">'0503721'!$G$107</definedName>
    <definedName name="ID_125817704" localSheetId="0">'0503721'!$G$114</definedName>
    <definedName name="ID_125817705" localSheetId="0">'0503721'!$F$99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'0503721'!$C$136</definedName>
    <definedName name="ID_125817713" localSheetId="0">'0503721'!$D$136</definedName>
    <definedName name="ID_125817714" localSheetId="0">'0503721'!$F$131</definedName>
    <definedName name="ID_125817715" localSheetId="0">'0503721'!$D$102</definedName>
    <definedName name="ID_125817719" localSheetId="0">'0503721'!$E$131</definedName>
    <definedName name="ID_125817721" localSheetId="0">'0503721'!$F$36</definedName>
    <definedName name="ID_125817727" localSheetId="0">'0503721'!$H$68</definedName>
    <definedName name="ID_125817731" localSheetId="0">'0503721'!$C$45</definedName>
    <definedName name="ID_125817733" localSheetId="0">'0503721'!$G$74</definedName>
    <definedName name="ID_125817734" localSheetId="0">'0503721'!$H$77</definedName>
    <definedName name="ID_125817735" localSheetId="0">'0503721'!$E$81</definedName>
    <definedName name="ID_125817736" localSheetId="0">'0503721'!$C$71</definedName>
    <definedName name="ID_125817737" localSheetId="0">'0503721'!$F$149</definedName>
    <definedName name="ID_125817738" localSheetId="0">'0503721'!$F$100</definedName>
    <definedName name="ID_125817739" localSheetId="0">'0503721'!$H$100</definedName>
    <definedName name="ID_125817747" localSheetId="0">'0503721'!$F$138</definedName>
    <definedName name="ID_125817748" localSheetId="0">'0503721'!$G$138</definedName>
    <definedName name="ID_125817749" localSheetId="0">'0503721'!$H$138</definedName>
    <definedName name="ID_125817751" localSheetId="0">'0503721'!$D$95</definedName>
    <definedName name="ID_125817752" localSheetId="0">'0503721'!$E$95</definedName>
    <definedName name="ID_125817754" localSheetId="0">'0503721'!$C$53</definedName>
    <definedName name="ID_125817755" localSheetId="0">'0503721'!$D$53</definedName>
    <definedName name="ID_125817756" localSheetId="0">'0503721'!$E$48</definedName>
    <definedName name="ID_125817759" localSheetId="0">'0503721'!$C$159</definedName>
    <definedName name="ID_125817760" localSheetId="0">'0503721'!$C$165</definedName>
    <definedName name="ID_125817761" localSheetId="0">'0503721'!$F$156</definedName>
    <definedName name="ID_125817762" localSheetId="0">'0503721'!$E$96</definedName>
    <definedName name="ID_125817763" localSheetId="0">'0503721'!$F$96</definedName>
    <definedName name="ID_125817764" localSheetId="0">'0503721'!$F$103</definedName>
    <definedName name="ID_125817765" localSheetId="0">'0503721'!$E$157</definedName>
    <definedName name="ID_125817766" localSheetId="0">'0503721'!$G$157</definedName>
    <definedName name="ID_125817767" localSheetId="0">'0503721'!$C$156</definedName>
    <definedName name="ID_125817769" localSheetId="0">'0503721'!$H$113</definedName>
    <definedName name="ID_125817770" localSheetId="0">'0503721'!$G$116</definedName>
    <definedName name="ID_125817772" localSheetId="0">'0503721'!$C$96</definedName>
    <definedName name="ID_125817773" localSheetId="0">'0503721'!$D$156</definedName>
    <definedName name="ID_125817774" localSheetId="0">'0503721'!$C$157</definedName>
    <definedName name="ID_125817775" localSheetId="0">'0503721'!$D$163</definedName>
    <definedName name="ID_125817776" localSheetId="0">'0503721'!$C$119</definedName>
    <definedName name="ID_125817777" localSheetId="0">'0503721'!$G$161</definedName>
    <definedName name="ID_125817778" localSheetId="0">'0503721'!$H$161</definedName>
    <definedName name="ID_125817779" localSheetId="0">'0503721'!$E$164</definedName>
    <definedName name="ID_125817780" localSheetId="0">'0503721'!$F$164</definedName>
    <definedName name="ID_125817781" localSheetId="0">'0503721'!$E$159</definedName>
    <definedName name="ID_125817782" localSheetId="0">'0503721'!$F$98</definedName>
    <definedName name="ID_125817783" localSheetId="0">'0503721'!$G$101</definedName>
    <definedName name="ID_125817784" localSheetId="0">'0503721'!$G$18</definedName>
    <definedName name="ID_125817785" localSheetId="0">'0503721'!$E$114</definedName>
    <definedName name="ID_125817786" localSheetId="0">'0503721'!$H$71</definedName>
    <definedName name="ID_125817787" localSheetId="0">'0503721'!$E$74</definedName>
    <definedName name="ID_125817788" localSheetId="0">'0503721'!$C$21</definedName>
    <definedName name="ID_125817789" localSheetId="0">'0503721'!$D$21</definedName>
    <definedName name="ID_125817791" localSheetId="0">'0503721'!$D$148</definedName>
    <definedName name="ID_125817794" localSheetId="0">'0503721'!$H$132</definedName>
    <definedName name="ID_125817795" localSheetId="0">'0503721'!$C$138</definedName>
    <definedName name="ID_125817803" localSheetId="0">'0503721'!$C$65</definedName>
    <definedName name="ID_125817805" localSheetId="0">'0503721'!$F$145</definedName>
    <definedName name="ID_125817808" localSheetId="0">'0503721'!$C$68</definedName>
    <definedName name="ID_125817810" localSheetId="0">'0503721'!$E$68</definedName>
    <definedName name="ID_125817812" localSheetId="0">'0503721'!$G$143</definedName>
    <definedName name="ID_125817813" localSheetId="0">'0503721'!$G$149</definedName>
    <definedName name="ID_125817814" localSheetId="0">'0503721'!$G$97</definedName>
    <definedName name="ID_125817815" localSheetId="0">'0503721'!$E$100</definedName>
    <definedName name="ID_125817818" localSheetId="0">'0503721'!$D$81</definedName>
    <definedName name="ID_125817820" localSheetId="0">'0503721'!$D$143</definedName>
    <definedName name="ID_125817821" localSheetId="0">'0503721'!$C$147</definedName>
    <definedName name="ID_125817829" localSheetId="0">'0503721'!$D$94</definedName>
    <definedName name="ID_125817830" localSheetId="0">'0503721'!$F$53</definedName>
    <definedName name="ID_125817831" localSheetId="0">'0503721'!$E$54</definedName>
    <definedName name="ID_125817832" localSheetId="0">'0503721'!$G$165</definedName>
    <definedName name="ID_125817833" localSheetId="0">'0503721'!$C$95</definedName>
    <definedName name="ID_125817834" localSheetId="0">'0503721'!$E$93</definedName>
    <definedName name="ID_125817836" localSheetId="0">'0503721'!$H$150</definedName>
    <definedName name="ID_125817837" localSheetId="0">'0503721'!$H$95</definedName>
    <definedName name="ID_125817838" localSheetId="0">'0503721'!$G$96</definedName>
    <definedName name="ID_125817839" localSheetId="0">'0503721'!$F$106</definedName>
    <definedName name="ID_125817844" localSheetId="0">'0503721'!$F$160</definedName>
    <definedName name="ID_125817845" localSheetId="0">'0503721'!$H$160</definedName>
    <definedName name="ID_125817847" localSheetId="0">'0503721'!$C$97</definedName>
    <definedName name="ID_125817848" localSheetId="0">'0503721'!$C$116</definedName>
    <definedName name="ID_125817849" localSheetId="0">'0503721'!$E$110</definedName>
    <definedName name="ID_125817850" localSheetId="0">'0503721'!$G$164</definedName>
    <definedName name="ID_125817851" localSheetId="0">'0503721'!$H$164</definedName>
    <definedName name="ID_125817852" localSheetId="0">'0503721'!$C$99</definedName>
    <definedName name="ID_125817853" localSheetId="0">'0503721'!$C$98</definedName>
    <definedName name="ID_125817854" localSheetId="0">'0503721'!$D$107</definedName>
    <definedName name="ID_125817857" localSheetId="0">'0503721'!$D$114</definedName>
    <definedName name="ID_125817858" localSheetId="0">'0503721'!$F$101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'0503721'!$G$104</definedName>
    <definedName name="ID_125817864" localSheetId="0">'0503721'!$H$114</definedName>
    <definedName name="ID_125817865" localSheetId="0">'0503721'!$D$18</definedName>
    <definedName name="ID_125817868" localSheetId="0">'0503721'!$E$71</definedName>
    <definedName name="ID_125817869" localSheetId="0">'0503721'!$H$102</definedName>
    <definedName name="ID_125817870" localSheetId="0">'0503721'!$F$105</definedName>
    <definedName name="ID_125817871" localSheetId="0">'0503721'!$C$26</definedName>
    <definedName name="ID_125817875" localSheetId="0">'0503721'!$D$110</definedName>
    <definedName name="ID_125817876" localSheetId="0">'0503721'!$C$115</definedName>
    <definedName name="ID_125817877" localSheetId="0">'0503721'!$D$142</definedName>
    <definedName name="ID_125817878" localSheetId="0">'0503721'!$G$36</definedName>
    <definedName name="ID_125817881" localSheetId="0">'0503721'!$F$136</definedName>
    <definedName name="ID_125817882" localSheetId="0">'0503721'!$E$142</definedName>
    <definedName name="ID_125817883" localSheetId="0">'0503721'!$G$142</definedName>
    <definedName name="ID_125817884" localSheetId="0">'0503721'!$C$149</definedName>
    <definedName name="ID_125817889" localSheetId="0">'0503721'!$H$148</definedName>
    <definedName name="ID_125817891" localSheetId="0">'0503721'!$F$77</definedName>
    <definedName name="ID_125817892" localSheetId="0">'0503721'!$H$81</definedName>
    <definedName name="ID_125817893" localSheetId="0">'0503721'!$H$97</definedName>
    <definedName name="ID_125817894" localSheetId="0">'0503721'!$C$137</definedName>
    <definedName name="ID_125817895" localSheetId="0">'0503721'!$D$147</definedName>
    <definedName name="ID_125817902" localSheetId="0">'0503721'!$H$53</definedName>
    <definedName name="ID_125817903" localSheetId="0">'0503721'!$F$165</definedName>
    <definedName name="ID_125817904" localSheetId="0">'0503721'!$E$94</definedName>
    <definedName name="ID_125817905" localSheetId="0">'0503721'!$D$48</definedName>
    <definedName name="ID_125817906" localSheetId="0">'0503721'!$H$165</definedName>
    <definedName name="ID_125817907" localSheetId="0">'0503721'!$D$162</definedName>
    <definedName name="ID_125817908" localSheetId="0">'0503721'!$F$150</definedName>
    <definedName name="ID_125817909" localSheetId="0">'0503721'!$H$156</definedName>
    <definedName name="ID_125817910" localSheetId="0">'0503721'!$E$106</definedName>
    <definedName name="ID_125817911" localSheetId="0">'0503721'!$H$106</definedName>
    <definedName name="ID_125819842" localSheetId="0">'0503721'!$H$6</definedName>
    <definedName name="ID_13173929249" localSheetId="0">'0503721'!$D$33</definedName>
    <definedName name="ID_13173929250" localSheetId="0">'0503721'!$B$33</definedName>
    <definedName name="ID_13173929256" localSheetId="0">'0503721'!$E$33</definedName>
    <definedName name="ID_13173929257" localSheetId="0">'0503721'!$F$33</definedName>
    <definedName name="ID_13173929259" localSheetId="0">'0503721'!$G$33</definedName>
    <definedName name="ID_13173929260" localSheetId="0">'0503721'!$H$33</definedName>
    <definedName name="ID_13173929261" localSheetId="0">'0503721'!$C$33</definedName>
    <definedName name="ID_13173929266" localSheetId="0">'0503721'!$E$89</definedName>
    <definedName name="ID_13173929267" localSheetId="0">'0503721'!$F$89</definedName>
    <definedName name="ID_13173929268" localSheetId="0">'0503721'!$G$89</definedName>
    <definedName name="ID_13173929269" localSheetId="0">'0503721'!$H$89</definedName>
    <definedName name="ID_13173929270" localSheetId="0">'0503721'!$C$89</definedName>
    <definedName name="ID_13173929271" localSheetId="0">'0503721'!$D$89</definedName>
    <definedName name="ID_13173929272" localSheetId="0">'0503721'!$B$89</definedName>
    <definedName name="ID_13173929273" localSheetId="0">'0503721'!$E$125</definedName>
    <definedName name="ID_13173929274" localSheetId="0">'0503721'!$F$125</definedName>
    <definedName name="ID_13173929275" localSheetId="0">'0503721'!$G$125</definedName>
    <definedName name="ID_13173929276" localSheetId="0">'0503721'!$H$125</definedName>
    <definedName name="ID_13173929277" localSheetId="0">'0503721'!$C$125</definedName>
    <definedName name="ID_13173929278" localSheetId="0">'0503721'!$D$125</definedName>
    <definedName name="ID_13173929279" localSheetId="0">'0503721'!$B$125</definedName>
    <definedName name="ID_13173929280" localSheetId="0">'0503721'!$E$126</definedName>
    <definedName name="ID_13173929281" localSheetId="0">'0503721'!$F$126</definedName>
    <definedName name="ID_13173929282" localSheetId="0">'0503721'!$G$126</definedName>
    <definedName name="ID_13173929283" localSheetId="0">'0503721'!$H$126</definedName>
    <definedName name="ID_13173929284" localSheetId="0">'0503721'!$C$126</definedName>
    <definedName name="ID_13173929285" localSheetId="0">'0503721'!$D$126</definedName>
    <definedName name="ID_13173929286" localSheetId="0">'0503721'!$B$126</definedName>
    <definedName name="ID_13173929287" localSheetId="0">'0503721'!$C$139</definedName>
    <definedName name="ID_13173929288" localSheetId="0">'0503721'!$D$139</definedName>
    <definedName name="ID_13173929289" localSheetId="0">'0503721'!$E$139</definedName>
    <definedName name="ID_13173929290" localSheetId="0">'0503721'!$F$139</definedName>
    <definedName name="ID_13173929291" localSheetId="0">'0503721'!$G$139</definedName>
    <definedName name="ID_13173929292" localSheetId="0">'0503721'!$H$139</definedName>
    <definedName name="ID_13173929293" localSheetId="0">'0503721'!$B$139</definedName>
    <definedName name="ID_13173929294" localSheetId="0">'0503721'!$C$140</definedName>
    <definedName name="ID_13173929295" localSheetId="0">'0503721'!$D$140</definedName>
    <definedName name="ID_13173929296" localSheetId="0">'0503721'!$E$140</definedName>
    <definedName name="ID_13173929297" localSheetId="0">'0503721'!$F$140</definedName>
    <definedName name="ID_13173929298" localSheetId="0">'0503721'!$G$140</definedName>
    <definedName name="ID_13173929299" localSheetId="0">'0503721'!$H$140</definedName>
    <definedName name="ID_13173929300" localSheetId="0">'0503721'!$B$140</definedName>
    <definedName name="ID_13173929301" localSheetId="0">'0503721'!$C$141</definedName>
    <definedName name="ID_13173929302" localSheetId="0">'0503721'!$D$141</definedName>
    <definedName name="ID_13173929303" localSheetId="0">'0503721'!$E$141</definedName>
    <definedName name="ID_13173929304" localSheetId="0">'0503721'!$F$141</definedName>
    <definedName name="ID_13173929305" localSheetId="0">'0503721'!$G$141</definedName>
    <definedName name="ID_13173929306" localSheetId="0">'0503721'!$H$141</definedName>
    <definedName name="ID_13173929307" localSheetId="0">'0503721'!$B$141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'0503721'!$H$169</definedName>
    <definedName name="ID_277869" localSheetId="0">'0503721'!$C$169</definedName>
    <definedName name="ID_277871" localSheetId="0">'0503721'!$D$4</definedName>
    <definedName name="ID_28723876515" localSheetId="0">'0503721'!$B$127</definedName>
    <definedName name="ID_28723876726" localSheetId="0">'0503721'!$C$127</definedName>
    <definedName name="ID_28723876898" localSheetId="0">'0503721'!$D$127</definedName>
    <definedName name="ID_28723877045" localSheetId="0">'0503721'!$E$127</definedName>
    <definedName name="ID_28723877494" localSheetId="0">'0503721'!$F$127</definedName>
    <definedName name="ID_28723877618" localSheetId="0">'0503721'!$G$127</definedName>
    <definedName name="ID_28723877720" localSheetId="0">'0503721'!$H$127</definedName>
    <definedName name="ID_28723877818" localSheetId="0">'0503721'!$B$128</definedName>
    <definedName name="ID_28723877956" localSheetId="0">'0503721'!$C$128</definedName>
    <definedName name="ID_28723877995" localSheetId="0">'0503721'!$D$128</definedName>
    <definedName name="ID_28723878031" localSheetId="0">'0503721'!$E$128</definedName>
    <definedName name="ID_28723878099" localSheetId="0">'0503721'!$F$128</definedName>
    <definedName name="ID_28723878317" localSheetId="0">'0503721'!$G$128</definedName>
    <definedName name="ID_28723878488" localSheetId="0">'0503721'!$H$128</definedName>
    <definedName name="ID_28723878982" localSheetId="0">'0503721'!$B$129</definedName>
    <definedName name="ID_28723879246" localSheetId="0">'0503721'!$C$129</definedName>
    <definedName name="ID_28723879442" localSheetId="0">'0503721'!$D$129</definedName>
    <definedName name="ID_28723879678" localSheetId="0">'0503721'!$E$129</definedName>
    <definedName name="ID_28723879967" localSheetId="0">'0503721'!$F$129</definedName>
    <definedName name="ID_28723880230" localSheetId="0">'0503721'!$G$129</definedName>
    <definedName name="ID_28723880467" localSheetId="0">'0503721'!$H$129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'0503721'!$B$99</definedName>
    <definedName name="ID_584830880" localSheetId="0">'0503721'!$B$102</definedName>
    <definedName name="ID_584830881" localSheetId="0">'0503721'!$B$105</definedName>
    <definedName name="ID_584830882" localSheetId="0">'0503721'!$B$110</definedName>
    <definedName name="ID_584830883" localSheetId="0">'0503721'!$B$115</definedName>
    <definedName name="ID_584830884" localSheetId="0">'0503721'!$B$131</definedName>
    <definedName name="ID_584830885" localSheetId="0">'0503721'!$B$132</definedName>
    <definedName name="ID_584830886" localSheetId="0">'0503721'!$B$136</definedName>
    <definedName name="ID_584830887" localSheetId="0">'0503721'!$B$142</definedName>
    <definedName name="ID_584830888" localSheetId="0">'0503721'!$B$145</definedName>
    <definedName name="ID_584830889" localSheetId="0">'0503721'!$B$148</definedName>
    <definedName name="ID_584830892" localSheetId="0">'0503721'!$B$137</definedName>
    <definedName name="ID_584830893" localSheetId="0">'0503721'!$B$143</definedName>
    <definedName name="ID_584830894" localSheetId="0">'0503721'!$B$146</definedName>
    <definedName name="ID_584830895" localSheetId="0">'0503721'!$B$149</definedName>
    <definedName name="ID_584830898" localSheetId="0">'0503721'!$B$138</definedName>
    <definedName name="ID_584830899" localSheetId="0">'0503721'!$B$144</definedName>
    <definedName name="ID_584830900" localSheetId="0">'0503721'!$B$147</definedName>
    <definedName name="ID_584830901" localSheetId="0">'0503721'!$B$150</definedName>
    <definedName name="ID_584830902" localSheetId="0">'0503721'!$B$156</definedName>
    <definedName name="ID_584830903" localSheetId="0">'0503721'!$B$157</definedName>
    <definedName name="ID_584830904" localSheetId="0">'0503721'!$B$160</definedName>
    <definedName name="ID_584830905" localSheetId="0">'0503721'!$B$163</definedName>
    <definedName name="ID_584830906" localSheetId="0">'0503721'!$B$158</definedName>
    <definedName name="ID_584830907" localSheetId="0">'0503721'!$B$161</definedName>
    <definedName name="ID_584830908" localSheetId="0">'0503721'!$B$164</definedName>
    <definedName name="ID_584830909" localSheetId="0">'0503721'!$B$159</definedName>
    <definedName name="ID_584830910" localSheetId="0">'0503721'!$B$162</definedName>
    <definedName name="ID_584830911" localSheetId="0">'0503721'!$B$165</definedName>
    <definedName name="ID_584830914" localSheetId="0">'0503721'!$B$54</definedName>
    <definedName name="ID_584830918" localSheetId="0">'0503721'!$B$58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'0503721'!$B$36</definedName>
    <definedName name="ID_584830935" localSheetId="0">'0503721'!$B$45</definedName>
    <definedName name="ID_584830940" localSheetId="0">'0503721'!$B$48</definedName>
    <definedName name="ID_584830941" localSheetId="0">'0503721'!$B$53</definedName>
    <definedName name="ID_584830943" localSheetId="0">'0503721'!$B$65</definedName>
    <definedName name="ID_584830946" localSheetId="0">'0503721'!$B$68</definedName>
    <definedName name="ID_584830949" localSheetId="0">'0503721'!$B$71</definedName>
    <definedName name="ID_584830950" localSheetId="0">'0503721'!$B$74</definedName>
    <definedName name="ID_584830951" localSheetId="0">'0503721'!$B$77</definedName>
    <definedName name="ID_584830952" localSheetId="0">'0503721'!$B$81</definedName>
    <definedName name="ID_584830961" localSheetId="0">'0503721'!$B$93</definedName>
    <definedName name="ID_584830962" localSheetId="0">'0503721'!$B$94</definedName>
    <definedName name="ID_584830963" localSheetId="0">'0503721'!$B$95</definedName>
    <definedName name="ID_584830964" localSheetId="0">'0503721'!$B$96</definedName>
    <definedName name="ID_584830965" localSheetId="0">'0503721'!$B$97</definedName>
    <definedName name="ID_584830966" localSheetId="0">'0503721'!$B$100</definedName>
    <definedName name="ID_584830967" localSheetId="0">'0503721'!$B$103</definedName>
    <definedName name="ID_584830968" localSheetId="0">'0503721'!$B$106</definedName>
    <definedName name="ID_584830969" localSheetId="0">'0503721'!$B$113</definedName>
    <definedName name="ID_584830970" localSheetId="0">'0503721'!$B$116</definedName>
    <definedName name="ID_584830971" localSheetId="0">'0503721'!$B$119</definedName>
    <definedName name="ID_584830972" localSheetId="0">'0503721'!$B$98</definedName>
    <definedName name="ID_584830973" localSheetId="0">'0503721'!$B$101</definedName>
    <definedName name="ID_584830974" localSheetId="0">'0503721'!$B$104</definedName>
    <definedName name="ID_584830975" localSheetId="0">'0503721'!$B$107</definedName>
    <definedName name="ID_584830976" localSheetId="0">'0503721'!$B$114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'0503721'!$I$40</definedName>
    <definedName name="ID_8608106417" localSheetId="0">'0503721'!$I$41</definedName>
    <definedName name="ID_8608106418" localSheetId="0">'0503721'!$I$42</definedName>
    <definedName name="ID_8608106419" localSheetId="0">'0503721'!$I$43</definedName>
    <definedName name="ID_9481251754" localSheetId="0">'0503721'!$C$134</definedName>
    <definedName name="ID_9481251755" localSheetId="0">'0503721'!$D$133</definedName>
    <definedName name="ID_9481251756" localSheetId="0">'0503721'!$H$133</definedName>
    <definedName name="ID_9481251757" localSheetId="0">'0503721'!$E$118</definedName>
    <definedName name="ID_9481251758" localSheetId="0">'0503721'!$F$117</definedName>
    <definedName name="ID_9481251759" localSheetId="0">'0503721'!$C$135</definedName>
    <definedName name="ID_9481251760" localSheetId="0">'0503721'!$H$135</definedName>
    <definedName name="ID_9481251761" localSheetId="0">'0503721'!$G$166</definedName>
    <definedName name="ID_9481251762" localSheetId="0">'0503721'!$H$166</definedName>
    <definedName name="ID_9481251763" localSheetId="0">'0503721'!$D$167</definedName>
    <definedName name="ID_9481251765" localSheetId="0">'0503721'!$F$130</definedName>
    <definedName name="ID_9481251768" localSheetId="0">'0503721'!$C$117</definedName>
    <definedName name="ID_9481251769" localSheetId="0">'0503721'!$D$118</definedName>
    <definedName name="ID_9481251770" localSheetId="0">'0503721'!$G$117</definedName>
    <definedName name="ID_9481251773" localSheetId="0">'0503721'!$F$134</definedName>
    <definedName name="ID_9481251774" localSheetId="0">'0503721'!$C$167</definedName>
    <definedName name="ID_9481251775" localSheetId="0">'0503721'!$F$167</definedName>
    <definedName name="ID_9481251776" localSheetId="0">'0503721'!$B$133</definedName>
    <definedName name="ID_9481251777" localSheetId="0">'0503721'!$B$135</definedName>
    <definedName name="ID_9481251779" localSheetId="0">'0503721'!$D$134</definedName>
    <definedName name="ID_9481251780" localSheetId="0">'0503721'!$H$130</definedName>
    <definedName name="ID_9481251781" localSheetId="0">'0503721'!$E$133</definedName>
    <definedName name="ID_9481251783" localSheetId="0">'0503721'!$E$117</definedName>
    <definedName name="ID_9481251784" localSheetId="0">'0503721'!$E$167</definedName>
    <definedName name="ID_9481251785" localSheetId="0">'0503721'!$B$134</definedName>
    <definedName name="ID_9481251788" localSheetId="0">'0503721'!$G$130</definedName>
    <definedName name="ID_9481251790" localSheetId="0">'0503721'!$D$117</definedName>
    <definedName name="ID_9481251791" localSheetId="0">'0503721'!$F$118</definedName>
    <definedName name="ID_9481251792" localSheetId="0">'0503721'!$C$130</definedName>
    <definedName name="ID_9481251793" localSheetId="0">'0503721'!$H$134</definedName>
    <definedName name="ID_9481251794" localSheetId="0">'0503721'!$D$135</definedName>
    <definedName name="ID_9481251795" localSheetId="0">'0503721'!$F$135</definedName>
    <definedName name="ID_9481251796" localSheetId="0">'0503721'!$E$166</definedName>
    <definedName name="ID_9481251797" localSheetId="0">'0503721'!$G$167</definedName>
    <definedName name="ID_9481251798" localSheetId="0">'0503721'!$B$167</definedName>
    <definedName name="ID_9481251800" localSheetId="0">'0503721'!$E$130</definedName>
    <definedName name="ID_9481251801" localSheetId="0">'0503721'!$G$133</definedName>
    <definedName name="ID_9481251802" localSheetId="0">'0503721'!$D$130</definedName>
    <definedName name="ID_9481251803" localSheetId="0">'0503721'!$B$130</definedName>
    <definedName name="ID_9481251804" localSheetId="0">'0503721'!$C$133</definedName>
    <definedName name="ID_9481251805" localSheetId="0">'0503721'!$F$133</definedName>
    <definedName name="ID_9481251806" localSheetId="0">'0503721'!$C$118</definedName>
    <definedName name="ID_9481251807" localSheetId="0">'0503721'!$E$135</definedName>
    <definedName name="ID_9481251808" localSheetId="0">'0503721'!$G$135</definedName>
    <definedName name="ID_9481251809" localSheetId="0">'0503721'!$D$166</definedName>
    <definedName name="ID_9481251810" localSheetId="0">'0503721'!$F$166</definedName>
    <definedName name="ID_9481251811" localSheetId="0">'0503721'!$B$118</definedName>
    <definedName name="ID_9481251812" localSheetId="0">'0503721'!$B$166</definedName>
    <definedName name="ID_9481251813" localSheetId="0">'0503721'!$H$167</definedName>
    <definedName name="ID_9481251814" localSheetId="0">'0503721'!$G$118</definedName>
    <definedName name="ID_9481251815" localSheetId="0">'0503721'!$H$118</definedName>
    <definedName name="ID_9481251816" localSheetId="0">'0503721'!$E$134</definedName>
    <definedName name="ID_9481251817" localSheetId="0">'0503721'!$G$134</definedName>
    <definedName name="ID_9481251818" localSheetId="0">'0503721'!$H$117</definedName>
    <definedName name="ID_9481251819" localSheetId="0">'0503721'!$C$166</definedName>
    <definedName name="ID_9481251820" localSheetId="0">'0503721'!$B$117</definedName>
    <definedName name="T_30200296417" localSheetId="0">'0503721'!$B$66:$J$66</definedName>
    <definedName name="T_30200296427" localSheetId="0">'0503721'!$B$72:$J$72</definedName>
    <definedName name="T_30200296437" localSheetId="0">'0503721'!$B$37:$J$38</definedName>
    <definedName name="T_30200296447" localSheetId="0">'0503721'!$B$46:$J$46</definedName>
    <definedName name="T_30200296457" localSheetId="0">'0503721'!$B$90:$J$91</definedName>
    <definedName name="T_30200296467" localSheetId="0">'0503721'!$B$19:$J$19</definedName>
    <definedName name="T_30200296477" localSheetId="0">'0503721'!$B$27:$J$27</definedName>
    <definedName name="T_30200296487" localSheetId="0">'0503721'!$C$184:$H$193</definedName>
    <definedName name="T_30200296497" localSheetId="0">'0503721'!$B$30:$J$31</definedName>
    <definedName name="T_30200296507" localSheetId="0">'0503721'!$B$55:$J$56</definedName>
    <definedName name="T_30200296517" localSheetId="0">'0503721'!$B$78:$J$79</definedName>
    <definedName name="T_30200296527" localSheetId="0">'0503721'!$B$22:$J$24</definedName>
    <definedName name="T_30200296537" localSheetId="0">'0503721'!$B$111:$J$111</definedName>
    <definedName name="T_30200296547" localSheetId="0">'0503721'!$B$59:$J$63</definedName>
    <definedName name="T_30200296557" localSheetId="0">'0503721'!$B$34:$J$34</definedName>
    <definedName name="T_30200296567" localSheetId="0">'0503721'!$B$69:$J$69</definedName>
    <definedName name="T_30200296577" localSheetId="0">'0503721'!$B$75:$J$75</definedName>
    <definedName name="T_30200296587" localSheetId="0">'0503721'!$B$49:$J$51</definedName>
    <definedName name="T_30200296597" localSheetId="0">'0503721'!$B$82:$J$82</definedName>
    <definedName name="T_30200296607" localSheetId="0">'0503721'!$B$108:$J$108</definedName>
    <definedName name="TR_30200296417" localSheetId="0">'0503721'!$B$66:$J$66</definedName>
    <definedName name="TR_30200296427" localSheetId="0">'0503721'!$B$72:$J$72</definedName>
    <definedName name="TR_30200296437_2366262866" localSheetId="0">'0503721'!$B$37:$J$37</definedName>
    <definedName name="TR_30200296437_2366262867" localSheetId="0">'0503721'!$B$38:$J$38</definedName>
    <definedName name="TR_30200296447" localSheetId="0">'0503721'!$B$46:$J$46</definedName>
    <definedName name="TR_30200296457_2366262883" localSheetId="0">'0503721'!$B$90:$J$90</definedName>
    <definedName name="TR_30200296457_2366262884" localSheetId="0">'0503721'!$B$91:$J$91</definedName>
    <definedName name="TR_30200296467_2366262859" localSheetId="0">'0503721'!$B$19:$J$19</definedName>
    <definedName name="TR_30200296477" localSheetId="0">'0503721'!$B$27:$J$27</definedName>
    <definedName name="TR_30200296487" localSheetId="0">'0503721'!$C$184:$H$193</definedName>
    <definedName name="TR_30200296497_2366262864" localSheetId="0">'0503721'!$B$30:$J$30</definedName>
    <definedName name="TR_30200296497_2366262865" localSheetId="0">'0503721'!$B$31:$J$31</definedName>
    <definedName name="TR_30200296507_2366262871" localSheetId="0">'0503721'!$B$55:$J$55</definedName>
    <definedName name="TR_30200296507_2366262872" localSheetId="0">'0503721'!$B$56:$J$56</definedName>
    <definedName name="TR_30200296517_2366262880" localSheetId="0">'0503721'!$B$78:$J$78</definedName>
    <definedName name="TR_30200296517_2366262881" localSheetId="0">'0503721'!$B$79:$J$79</definedName>
    <definedName name="TR_30200296527_2366262861" localSheetId="0">'0503721'!$B$22:$J$22</definedName>
    <definedName name="TR_30200296527_2366262862" localSheetId="0">'0503721'!$B$23:$J$23</definedName>
    <definedName name="TR_30200296527_2366262863" localSheetId="0">'0503721'!$B$24:$J$24</definedName>
    <definedName name="TR_30200296537" localSheetId="0">'0503721'!$B$111:$J$111</definedName>
    <definedName name="TR_30200296547_2366262873" localSheetId="0">'0503721'!$B$59:$J$59</definedName>
    <definedName name="TR_30200296547_2366262874" localSheetId="0">'0503721'!$B$60:$J$60</definedName>
    <definedName name="TR_30200296547_2366262875" localSheetId="0">'0503721'!$B$61:$J$61</definedName>
    <definedName name="TR_30200296547_2366262876" localSheetId="0">'0503721'!$B$62:$J$62</definedName>
    <definedName name="TR_30200296547_2366262877" localSheetId="0">'0503721'!$B$63:$J$63</definedName>
    <definedName name="TR_30200296557" localSheetId="0">'0503721'!$B$34:$J$34</definedName>
    <definedName name="TR_30200296567" localSheetId="0">'0503721'!$B$69:$J$69</definedName>
    <definedName name="TR_30200296577_2366262878" localSheetId="0">'0503721'!$B$75:$J$75</definedName>
    <definedName name="TR_30200296587_2366262868" localSheetId="0">'0503721'!$B$49:$J$49</definedName>
    <definedName name="TR_30200296587_2366262869" localSheetId="0">'0503721'!$B$50:$J$50</definedName>
    <definedName name="TR_30200296587_2366262870" localSheetId="0">'0503721'!$B$51:$J$51</definedName>
    <definedName name="TR_30200296597" localSheetId="0">'0503721'!$B$82:$J$82</definedName>
    <definedName name="TR_30200296607" localSheetId="0">'0503721'!$B$108:$J$108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7" i="2"/>
  <c r="H166"/>
  <c r="H165"/>
  <c r="H164"/>
  <c r="H163" s="1"/>
  <c r="G163"/>
  <c r="F163"/>
  <c r="E163"/>
  <c r="H162"/>
  <c r="H161"/>
  <c r="H160" s="1"/>
  <c r="G160"/>
  <c r="F160"/>
  <c r="E160"/>
  <c r="H159"/>
  <c r="H158"/>
  <c r="H157" s="1"/>
  <c r="G157"/>
  <c r="G156" s="1"/>
  <c r="F157"/>
  <c r="E157"/>
  <c r="F156"/>
  <c r="E156"/>
  <c r="H150"/>
  <c r="H149"/>
  <c r="H148"/>
  <c r="G148"/>
  <c r="F148"/>
  <c r="E148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H132" s="1"/>
  <c r="G133"/>
  <c r="G132" s="1"/>
  <c r="G131" s="1"/>
  <c r="F133"/>
  <c r="E133"/>
  <c r="E132" s="1"/>
  <c r="E131" s="1"/>
  <c r="E93" s="1"/>
  <c r="F132"/>
  <c r="F131" s="1"/>
  <c r="H130"/>
  <c r="H129"/>
  <c r="H128"/>
  <c r="H127"/>
  <c r="G127"/>
  <c r="F127"/>
  <c r="E127"/>
  <c r="H126"/>
  <c r="H125"/>
  <c r="H119"/>
  <c r="G119"/>
  <c r="F119"/>
  <c r="E119"/>
  <c r="H118"/>
  <c r="H117"/>
  <c r="H116"/>
  <c r="G116"/>
  <c r="F116"/>
  <c r="E116"/>
  <c r="H115"/>
  <c r="H114"/>
  <c r="H113"/>
  <c r="G113"/>
  <c r="F113"/>
  <c r="E113"/>
  <c r="H111"/>
  <c r="H110"/>
  <c r="H106" s="1"/>
  <c r="H108"/>
  <c r="H107"/>
  <c r="G106"/>
  <c r="F106"/>
  <c r="E106"/>
  <c r="H105"/>
  <c r="H103" s="1"/>
  <c r="H104"/>
  <c r="G103"/>
  <c r="F103"/>
  <c r="E103"/>
  <c r="H102"/>
  <c r="H100" s="1"/>
  <c r="H101"/>
  <c r="G100"/>
  <c r="F100"/>
  <c r="E100"/>
  <c r="H99"/>
  <c r="H97" s="1"/>
  <c r="H98"/>
  <c r="G97"/>
  <c r="G96" s="1"/>
  <c r="G93" s="1"/>
  <c r="F97"/>
  <c r="F96" s="1"/>
  <c r="F93" s="1"/>
  <c r="E97"/>
  <c r="E96"/>
  <c r="H95"/>
  <c r="H91"/>
  <c r="H90"/>
  <c r="H89"/>
  <c r="G89"/>
  <c r="F89"/>
  <c r="E89"/>
  <c r="H82"/>
  <c r="H81"/>
  <c r="G81"/>
  <c r="F81"/>
  <c r="E81"/>
  <c r="H79"/>
  <c r="H77" s="1"/>
  <c r="H78"/>
  <c r="G77"/>
  <c r="F77"/>
  <c r="E77"/>
  <c r="H75"/>
  <c r="H74" s="1"/>
  <c r="G74"/>
  <c r="F74"/>
  <c r="E74"/>
  <c r="H72"/>
  <c r="H71"/>
  <c r="G71"/>
  <c r="F71"/>
  <c r="E71"/>
  <c r="E53" s="1"/>
  <c r="H69"/>
  <c r="H68"/>
  <c r="G68"/>
  <c r="F68"/>
  <c r="E68"/>
  <c r="H66"/>
  <c r="H65" s="1"/>
  <c r="G65"/>
  <c r="F65"/>
  <c r="E65"/>
  <c r="H63"/>
  <c r="H62"/>
  <c r="H61"/>
  <c r="H60"/>
  <c r="H59"/>
  <c r="H58" s="1"/>
  <c r="G58"/>
  <c r="F58"/>
  <c r="E58"/>
  <c r="H56"/>
  <c r="H55"/>
  <c r="H54" s="1"/>
  <c r="H53" s="1"/>
  <c r="G54"/>
  <c r="F54"/>
  <c r="F53" s="1"/>
  <c r="E54"/>
  <c r="G53"/>
  <c r="H51"/>
  <c r="H50"/>
  <c r="H49"/>
  <c r="H48"/>
  <c r="G48"/>
  <c r="F48"/>
  <c r="E48"/>
  <c r="H46"/>
  <c r="H45"/>
  <c r="G45"/>
  <c r="F45"/>
  <c r="E45"/>
  <c r="H38"/>
  <c r="H36" s="1"/>
  <c r="H37"/>
  <c r="G36"/>
  <c r="G17" s="1"/>
  <c r="G94" s="1"/>
  <c r="F36"/>
  <c r="E36"/>
  <c r="H34"/>
  <c r="H33" s="1"/>
  <c r="G33"/>
  <c r="F33"/>
  <c r="E33"/>
  <c r="H31"/>
  <c r="H30"/>
  <c r="H29" s="1"/>
  <c r="G29"/>
  <c r="F29"/>
  <c r="E29"/>
  <c r="H27"/>
  <c r="H26"/>
  <c r="G26"/>
  <c r="F26"/>
  <c r="E26"/>
  <c r="H24"/>
  <c r="H23"/>
  <c r="H22"/>
  <c r="H21" s="1"/>
  <c r="G21"/>
  <c r="F21"/>
  <c r="F17" s="1"/>
  <c r="F94" s="1"/>
  <c r="E21"/>
  <c r="H19"/>
  <c r="H18"/>
  <c r="H17" s="1"/>
  <c r="G18"/>
  <c r="F18"/>
  <c r="E18"/>
  <c r="E17" s="1"/>
  <c r="E94" s="1"/>
  <c r="H94" l="1"/>
  <c r="H96"/>
  <c r="H156"/>
  <c r="H131" s="1"/>
  <c r="H93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<sst xmlns="http://schemas.openxmlformats.org/spreadsheetml/2006/main" count="465" uniqueCount="336">
  <si>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</si>
  <si>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</si>
  <si>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</si>
  <si>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</si>
  <si>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</si>
  <si>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</si>
  <si>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</si>
  <si>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</si>
  <si>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</si>
  <si>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</si>
  <si>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</si>
  <si>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</si>
  <si>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</si>
  <si>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№68 "Ромашка" Старооскольского городского округа</t>
  </si>
  <si>
    <t>по ОКПО</t>
  </si>
  <si>
    <t>22299910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</si>
  <si>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</si>
  <si>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</si>
  <si>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</si>
  <si>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</si>
  <si>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</si>
  <si>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</si>
  <si>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</si>
  <si>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</si>
  <si>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</si>
  <si>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</si>
  <si>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</si>
  <si>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</si>
  <si>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</si>
  <si>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</si>
  <si>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</si>
  <si>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</si>
  <si>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</si>
  <si>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</si>
  <si>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</si>
  <si>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</si>
  <si>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</si>
  <si>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</si>
  <si>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</si>
  <si>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</si>
  <si>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</si>
  <si>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</si>
  <si>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</si>
  <si>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</si>
  <si>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</si>
  <si>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</si>
  <si>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</si>
  <si>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</si>
  <si>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</si>
  <si>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</si>
  <si>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</si>
  <si>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</si>
  <si>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</si>
  <si>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</si>
  <si>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</si>
  <si>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</si>
  <si>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</si>
  <si>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</si>
  <si>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</si>
  <si>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</si>
  <si>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</si>
  <si>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</si>
  <si>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</si>
  <si>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</si>
  <si>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</si>
  <si>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</si>
  <si>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</si>
  <si>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</si>
  <si>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</si>
  <si>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</si>
  <si>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</si>
  <si>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</si>
  <si>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</si>
  <si>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</si>
  <si>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</si>
  <si>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</si>
  <si>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</si>
  <si>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</si>
  <si>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</si>
  <si>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</si>
  <si>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</si>
  <si>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</si>
  <si>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</si>
  <si>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</si>
  <si>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</si>
  <si>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</si>
  <si>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</si>
  <si>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</si>
  <si>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</si>
  <si>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</si>
  <si>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</si>
  <si>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</si>
  <si>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</si>
  <si>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</si>
  <si>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</si>
  <si>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</si>
  <si>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</si>
  <si>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</si>
  <si>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</si>
  <si>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</si>
  <si>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</si>
  <si>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</si>
  <si>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</si>
  <si>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</si>
  <si>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</si>
  <si>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</si>
  <si>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</si>
  <si>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</si>
  <si>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</si>
  <si>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</si>
  <si>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</si>
  <si>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</si>
  <si>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</si>
  <si>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</si>
  <si>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</si>
  <si>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</si>
  <si>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</si>
  <si>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</si>
  <si>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</si>
  <si>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</si>
  <si>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</si>
  <si>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</si>
  <si>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</si>
  <si>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</si>
  <si>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</si>
  <si>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</si>
  <si>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</si>
  <si>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</si>
  <si>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</si>
  <si>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</si>
  <si>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</si>
  <si>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</si>
  <si>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</si>
  <si>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</si>
  <si>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</si>
  <si>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</si>
  <si>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</si>
  <si>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</si>
  <si>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</si>
  <si>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</si>
  <si>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</si>
  <si>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</si>
  <si>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</si>
  <si>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</si>
  <si>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</si>
  <si>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</si>
  <si>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</si>
  <si>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</si>
  <si>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</si>
  <si>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</si>
  <si>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</si>
  <si>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</si>
  <si>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</si>
  <si>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</si>
  <si>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</si>
  <si>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</si>
  <si>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</si>
  <si>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</si>
  <si>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</si>
  <si>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</si>
  <si>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</si>
  <si>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</si>
  <si>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</si>
  <si>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</si>
  <si>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</si>
  <si>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</si>
  <si>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</si>
  <si>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</si>
  <si>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</si>
  <si>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</si>
  <si>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</si>
  <si>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</si>
  <si>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</si>
  <si>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</si>
  <si>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</si>
  <si>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</si>
  <si>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</si>
  <si>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</si>
  <si>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</si>
  <si>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</si>
  <si>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</si>
  <si>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</si>
  <si>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</si>
  <si>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</si>
  <si>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</si>
  <si>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</si>
  <si>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</si>
  <si>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</si>
  <si>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</si>
  <si>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</si>
  <si>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</si>
  <si>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</si>
  <si>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</si>
  <si>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</si>
  <si>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</si>
  <si>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</si>
  <si>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</si>
  <si>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</si>
  <si>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</si>
  <si>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</si>
  <si>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</si>
  <si>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</si>
  <si>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</si>
  <si>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</si>
  <si>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</si>
  <si>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</si>
  <si>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</si>
  <si>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</si>
  <si>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</si>
  <si>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</si>
  <si>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</si>
  <si>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</si>
  <si>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</si>
  <si>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</si>
  <si>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</si>
  <si>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</si>
  <si>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</si>
  <si>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</si>
  <si>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</si>
  <si>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</si>
  <si>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</si>
  <si>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</si>
  <si>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</si>
  <si>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</si>
  <si>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</si>
  <si>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</si>
  <si>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</si>
  <si>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</si>
  <si>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</si>
  <si>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</si>
  <si>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</si>
  <si>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</si>
  <si>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</si>
  <si>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</si>
  <si>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</si>
  <si>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</si>
  <si>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</si>
  <si>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</si>
  <si>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</si>
  <si>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</si>
  <si>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</si>
  <si>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</si>
  <si>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</si>
  <si>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</si>
  <si>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</si>
  <si>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</si>
  <si>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</si>
  <si>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</si>
  <si>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</si>
  <si>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</si>
  <si>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</si>
  <si>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</si>
  <si>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</si>
  <si>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</si>
  <si>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</si>
  <si>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</si>
  <si>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</si>
  <si>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</si>
  <si>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</si>
  <si>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</si>
  <si>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</si>
  <si>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</si>
  <si>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</si>
  <si>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</si>
  <si>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</si>
  <si>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</si>
  <si>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</si>
  <si>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</si>
  <si>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</si>
  <si>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</si>
  <si>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</si>
  <si>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</si>
  <si>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</si>
  <si>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</si>
  <si>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</si>
  <si>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</si>
  <si>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</si>
  <si>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</si>
  <si>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</si>
  <si>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</si>
  <si>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</si>
  <si>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</si>
  <si>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</si>
  <si>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</si>
  <si>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</si>
  <si>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</si>
  <si>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</si>
  <si>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</si>
  <si>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</si>
  <si>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</si>
  <si>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</si>
  <si>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</si>
  <si>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</si>
  <si>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</si>
  <si>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</si>
  <si>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</si>
  <si>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</si>
  <si>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</si>
  <si>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</si>
  <si>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</si>
  <si>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</si>
  <si>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</si>
  <si>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</si>
  <si>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</si>
  <si>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</si>
  <si>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Позднякова И.Г.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</si>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</sst>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181</xdr:row>
      <xdr:rowOff>57150</xdr:rowOff>
    </xdr:from>
    <xdr:to>
      <xdr:col>4</xdr:col>
      <xdr:colOff>1038225</xdr:colOff>
      <xdr:row>181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1847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5"/>
  <sheetViews>
    <sheetView tabSelected="1" topLeftCell="A162" zoomScaleNormal="100" workbookViewId="0">
      <selection activeCell="B198" sqref="B198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3128108229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E18+E21+E26+E29+E33+E36+E45+E48</f>
        <v>1346259.59</v>
      </c>
      <c r="F17" s="40">
        <f>F18+F21+F26+F29+F33+F36+F45+F48</f>
        <v>37859724.149999999</v>
      </c>
      <c r="G17" s="40">
        <f>G18+G21+G26+G29+G33+G36+G45+G48</f>
        <v>5775419.3099999996</v>
      </c>
      <c r="H17" s="41">
        <f>H18+H21+H26+H29+H33+H36+H45+H48</f>
        <v>44981403.049999997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5682</v>
      </c>
      <c r="H18" s="46">
        <f>SUM(H19:H20)</f>
        <v>5682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5682</v>
      </c>
      <c r="H19" s="52">
        <f>SUM(E19:G19)</f>
        <v>5682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37844756.969999999</v>
      </c>
      <c r="G21" s="45">
        <f>SUM(G22:G25)</f>
        <v>5654234.3099999996</v>
      </c>
      <c r="H21" s="46">
        <f>SUM(H22:H25)</f>
        <v>43498991.280000001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37844756.969999999</v>
      </c>
      <c r="G22" s="56">
        <v>5653008.0599999996</v>
      </c>
      <c r="H22" s="52">
        <f>SUM(E22:G22)</f>
        <v>43497765.030000001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1057.67</v>
      </c>
      <c r="H23" s="52">
        <f t="shared" ref="H23:H24" si="0">SUM(E23:G23)</f>
        <v>1057.67</v>
      </c>
    </row>
    <row r="24" spans="2:10" s="6" customFormat="1" ht="11.25">
      <c r="B24" s="47" t="s">
        <v>79</v>
      </c>
      <c r="C24" s="48" t="s">
        <v>73</v>
      </c>
      <c r="D24" s="49" t="s">
        <v>80</v>
      </c>
      <c r="E24" s="56">
        <v>0</v>
      </c>
      <c r="F24" s="56">
        <v>0</v>
      </c>
      <c r="G24" s="56">
        <v>168.58</v>
      </c>
      <c r="H24" s="52">
        <f t="shared" si="0"/>
        <v>168.58</v>
      </c>
    </row>
    <row r="25" spans="2:10" s="6" customFormat="1" ht="11.25" hidden="1">
      <c r="B25" s="53"/>
      <c r="C25" s="48"/>
      <c r="D25" s="54"/>
      <c r="E25" s="50"/>
      <c r="F25" s="57"/>
      <c r="G25" s="57"/>
      <c r="H25" s="52"/>
    </row>
    <row r="26" spans="2:10" s="6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6" customFormat="1" ht="11.25">
      <c r="B27" s="58"/>
      <c r="C27" s="59"/>
      <c r="D27" s="60"/>
      <c r="E27" s="61"/>
      <c r="F27" s="61"/>
      <c r="G27" s="62"/>
      <c r="H27" s="63">
        <f>SUM(E27:G27)</f>
        <v>0</v>
      </c>
      <c r="I27" s="64"/>
      <c r="J27" s="64"/>
    </row>
    <row r="28" spans="2:10" s="6" customFormat="1" ht="11.25" hidden="1">
      <c r="B28" s="53"/>
      <c r="C28" s="48"/>
      <c r="D28" s="54"/>
      <c r="E28" s="50"/>
      <c r="F28" s="50"/>
      <c r="G28" s="55"/>
      <c r="H28" s="52"/>
    </row>
    <row r="29" spans="2:10" s="6" customFormat="1" ht="12">
      <c r="B29" s="42" t="s">
        <v>84</v>
      </c>
      <c r="C29" s="43" t="s">
        <v>85</v>
      </c>
      <c r="D29" s="44" t="s">
        <v>86</v>
      </c>
      <c r="E29" s="45">
        <f>SUM(E30:E32)</f>
        <v>1103832.76</v>
      </c>
      <c r="F29" s="45">
        <f>SUM(F30:F32)</f>
        <v>0</v>
      </c>
      <c r="G29" s="45">
        <f>SUM(G30:G32)</f>
        <v>65700</v>
      </c>
      <c r="H29" s="46">
        <f>SUM(H30:H32)</f>
        <v>1169532.76</v>
      </c>
    </row>
    <row r="30" spans="2:10" s="6" customFormat="1" ht="22.5">
      <c r="B30" s="47" t="s">
        <v>87</v>
      </c>
      <c r="C30" s="48" t="s">
        <v>85</v>
      </c>
      <c r="D30" s="49" t="s">
        <v>88</v>
      </c>
      <c r="E30" s="56">
        <v>1103832.76</v>
      </c>
      <c r="F30" s="50">
        <v>0</v>
      </c>
      <c r="G30" s="56">
        <v>0</v>
      </c>
      <c r="H30" s="52">
        <f>SUM(E30:G30)</f>
        <v>1103832.76</v>
      </c>
    </row>
    <row r="31" spans="2:10" s="6" customFormat="1" ht="33.75">
      <c r="B31" s="47" t="s">
        <v>89</v>
      </c>
      <c r="C31" s="48" t="s">
        <v>85</v>
      </c>
      <c r="D31" s="49" t="s">
        <v>90</v>
      </c>
      <c r="E31" s="56">
        <v>0</v>
      </c>
      <c r="F31" s="50">
        <v>0</v>
      </c>
      <c r="G31" s="56">
        <v>65700</v>
      </c>
      <c r="H31" s="52">
        <f>SUM(E31:G31)</f>
        <v>65700</v>
      </c>
    </row>
    <row r="32" spans="2:10" s="6" customFormat="1" ht="11.25" hidden="1">
      <c r="B32" s="53"/>
      <c r="C32" s="48"/>
      <c r="D32" s="54"/>
      <c r="E32" s="57"/>
      <c r="F32" s="50"/>
      <c r="G32" s="57"/>
      <c r="H32" s="52"/>
    </row>
    <row r="33" spans="2:10" s="6" customFormat="1" ht="24.75" customHeight="1">
      <c r="B33" s="42" t="s">
        <v>91</v>
      </c>
      <c r="C33" s="43" t="s">
        <v>92</v>
      </c>
      <c r="D33" s="44" t="s">
        <v>93</v>
      </c>
      <c r="E33" s="45">
        <f>SUM(E34:E35)</f>
        <v>0</v>
      </c>
      <c r="F33" s="45">
        <f>SUM(F34:F35)</f>
        <v>0</v>
      </c>
      <c r="G33" s="45">
        <f>SUM(G34:G35)</f>
        <v>0</v>
      </c>
      <c r="H33" s="46">
        <f>SUM(H34:H35)</f>
        <v>0</v>
      </c>
    </row>
    <row r="34" spans="2:10" s="6" customFormat="1" ht="11.25">
      <c r="B34" s="58"/>
      <c r="C34" s="59"/>
      <c r="D34" s="60"/>
      <c r="E34" s="62"/>
      <c r="F34" s="62"/>
      <c r="G34" s="62"/>
      <c r="H34" s="63">
        <f>SUM(E34:G34)</f>
        <v>0</v>
      </c>
      <c r="I34" s="64"/>
      <c r="J34" s="64"/>
    </row>
    <row r="35" spans="2:10" s="6" customFormat="1" ht="11.25" hidden="1">
      <c r="B35" s="53"/>
      <c r="C35" s="48"/>
      <c r="D35" s="54"/>
      <c r="E35" s="57"/>
      <c r="F35" s="57"/>
      <c r="G35" s="57"/>
      <c r="H35" s="52"/>
    </row>
    <row r="36" spans="2:10" s="6" customFormat="1" ht="12">
      <c r="B36" s="42" t="s">
        <v>94</v>
      </c>
      <c r="C36" s="43" t="s">
        <v>95</v>
      </c>
      <c r="D36" s="44" t="s">
        <v>96</v>
      </c>
      <c r="E36" s="45">
        <f>SUM(E37:E39)</f>
        <v>0</v>
      </c>
      <c r="F36" s="45">
        <f>SUM(F37:F39)</f>
        <v>0</v>
      </c>
      <c r="G36" s="45">
        <f>SUM(G37:G39)</f>
        <v>0</v>
      </c>
      <c r="H36" s="46">
        <f>SUM(H37:H39)</f>
        <v>0</v>
      </c>
    </row>
    <row r="37" spans="2:10" s="6" customFormat="1" ht="11.25">
      <c r="B37" s="47" t="s">
        <v>97</v>
      </c>
      <c r="C37" s="48" t="s">
        <v>95</v>
      </c>
      <c r="D37" s="49" t="s">
        <v>98</v>
      </c>
      <c r="E37" s="56">
        <v>0</v>
      </c>
      <c r="F37" s="51">
        <v>2040525.2</v>
      </c>
      <c r="G37" s="51">
        <v>0</v>
      </c>
      <c r="H37" s="52">
        <f>SUM(E37:G37)</f>
        <v>2040525.2</v>
      </c>
    </row>
    <row r="38" spans="2:10" s="6" customFormat="1" ht="11.25">
      <c r="B38" s="47" t="s">
        <v>99</v>
      </c>
      <c r="C38" s="48" t="s">
        <v>95</v>
      </c>
      <c r="D38" s="49" t="s">
        <v>100</v>
      </c>
      <c r="E38" s="56">
        <v>0</v>
      </c>
      <c r="F38" s="51">
        <v>-2040525.2</v>
      </c>
      <c r="G38" s="51">
        <v>0</v>
      </c>
      <c r="H38" s="52">
        <f>SUM(E38:G38)</f>
        <v>-2040525.2</v>
      </c>
    </row>
    <row r="39" spans="2:10" s="6" customFormat="1" ht="0.75" customHeight="1" thickBot="1">
      <c r="B39" s="65"/>
      <c r="C39" s="66"/>
      <c r="D39" s="67"/>
      <c r="E39" s="68"/>
      <c r="F39" s="68"/>
      <c r="G39" s="68"/>
      <c r="H39" s="69"/>
    </row>
    <row r="40" spans="2:10" s="6" customFormat="1" ht="12.2" customHeight="1">
      <c r="B40" s="70"/>
      <c r="C40" s="70"/>
      <c r="D40" s="70"/>
      <c r="E40" s="70"/>
      <c r="F40" s="70"/>
      <c r="G40" s="70"/>
      <c r="H40" s="70" t="s">
        <v>101</v>
      </c>
      <c r="J40" s="71" t="s">
        <v>102</v>
      </c>
    </row>
    <row r="41" spans="2:10" s="6" customFormat="1" ht="12.2" customHeight="1">
      <c r="B41" s="21"/>
      <c r="C41" s="22" t="s">
        <v>41</v>
      </c>
      <c r="D41" s="192" t="s">
        <v>42</v>
      </c>
      <c r="E41" s="23" t="s">
        <v>43</v>
      </c>
      <c r="F41" s="23" t="s">
        <v>44</v>
      </c>
      <c r="G41" s="24" t="s">
        <v>45</v>
      </c>
      <c r="H41" s="72"/>
      <c r="J41" s="71" t="s">
        <v>103</v>
      </c>
    </row>
    <row r="42" spans="2:10" s="6" customFormat="1" ht="12.2" customHeight="1">
      <c r="B42" s="26" t="s">
        <v>47</v>
      </c>
      <c r="C42" s="27" t="s">
        <v>48</v>
      </c>
      <c r="D42" s="193"/>
      <c r="E42" s="28" t="s">
        <v>49</v>
      </c>
      <c r="F42" s="28" t="s">
        <v>50</v>
      </c>
      <c r="G42" s="29" t="s">
        <v>51</v>
      </c>
      <c r="H42" s="73" t="s">
        <v>52</v>
      </c>
      <c r="J42" s="71" t="s">
        <v>104</v>
      </c>
    </row>
    <row r="43" spans="2:10" s="6" customFormat="1" ht="12.2" customHeight="1">
      <c r="B43" s="31"/>
      <c r="C43" s="27" t="s">
        <v>55</v>
      </c>
      <c r="D43" s="194"/>
      <c r="E43" s="32" t="s">
        <v>56</v>
      </c>
      <c r="F43" s="28" t="s">
        <v>57</v>
      </c>
      <c r="G43" s="29" t="s">
        <v>58</v>
      </c>
      <c r="H43" s="73"/>
      <c r="J43" s="71" t="s">
        <v>105</v>
      </c>
    </row>
    <row r="44" spans="2:10" s="6" customFormat="1" ht="12.2" customHeight="1" thickBot="1">
      <c r="B44" s="33">
        <v>1</v>
      </c>
      <c r="C44" s="34">
        <v>2</v>
      </c>
      <c r="D44" s="34">
        <v>3</v>
      </c>
      <c r="E44" s="35">
        <v>4</v>
      </c>
      <c r="F44" s="35">
        <v>5</v>
      </c>
      <c r="G44" s="24" t="s">
        <v>61</v>
      </c>
      <c r="H44" s="72" t="s">
        <v>62</v>
      </c>
    </row>
    <row r="45" spans="2:10" s="6" customFormat="1" ht="12">
      <c r="B45" s="74" t="s">
        <v>106</v>
      </c>
      <c r="C45" s="38" t="s">
        <v>66</v>
      </c>
      <c r="D45" s="39" t="s">
        <v>107</v>
      </c>
      <c r="E45" s="75">
        <f>SUM(E46:E47)</f>
        <v>0</v>
      </c>
      <c r="F45" s="75">
        <f>SUM(F46:F47)</f>
        <v>0</v>
      </c>
      <c r="G45" s="75">
        <f>SUM(G46:G47)</f>
        <v>0</v>
      </c>
      <c r="H45" s="76">
        <f>SUM(H46:H47)</f>
        <v>0</v>
      </c>
    </row>
    <row r="46" spans="2:10" s="6" customFormat="1" ht="11.25">
      <c r="B46" s="77"/>
      <c r="C46" s="78"/>
      <c r="D46" s="79"/>
      <c r="E46" s="80"/>
      <c r="F46" s="80"/>
      <c r="G46" s="80"/>
      <c r="H46" s="81">
        <f>SUM(E46:G46)</f>
        <v>0</v>
      </c>
      <c r="I46" s="64"/>
      <c r="J46" s="64"/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4">
      <c r="B48" s="42" t="s">
        <v>108</v>
      </c>
      <c r="C48" s="43" t="s">
        <v>109</v>
      </c>
      <c r="D48" s="44" t="s">
        <v>110</v>
      </c>
      <c r="E48" s="88">
        <f>SUM(E49:E52)</f>
        <v>242426.83</v>
      </c>
      <c r="F48" s="88">
        <f>SUM(F49:F52)</f>
        <v>14967.18</v>
      </c>
      <c r="G48" s="88">
        <f>SUM(G49:G52)</f>
        <v>49803</v>
      </c>
      <c r="H48" s="89">
        <f>SUM(H49:H52)</f>
        <v>307197.01</v>
      </c>
    </row>
    <row r="49" spans="2:8" s="6" customFormat="1" ht="22.5">
      <c r="B49" s="90" t="s">
        <v>111</v>
      </c>
      <c r="C49" s="83" t="s">
        <v>109</v>
      </c>
      <c r="D49" s="91" t="s">
        <v>112</v>
      </c>
      <c r="E49" s="92">
        <v>242426.83</v>
      </c>
      <c r="F49" s="92">
        <v>14967.18</v>
      </c>
      <c r="G49" s="92">
        <v>97</v>
      </c>
      <c r="H49" s="87">
        <f>SUM(E49:G49)</f>
        <v>257491.00999999998</v>
      </c>
    </row>
    <row r="50" spans="2:8" s="6" customFormat="1" ht="22.5">
      <c r="B50" s="90" t="s">
        <v>113</v>
      </c>
      <c r="C50" s="83" t="s">
        <v>109</v>
      </c>
      <c r="D50" s="91" t="s">
        <v>114</v>
      </c>
      <c r="E50" s="92">
        <v>0</v>
      </c>
      <c r="F50" s="92">
        <v>0</v>
      </c>
      <c r="G50" s="92">
        <v>7130</v>
      </c>
      <c r="H50" s="87">
        <f t="shared" ref="H50:H51" si="1">SUM(E50:G50)</f>
        <v>7130</v>
      </c>
    </row>
    <row r="51" spans="2:8" s="6" customFormat="1" ht="22.5">
      <c r="B51" s="90" t="s">
        <v>115</v>
      </c>
      <c r="C51" s="83" t="s">
        <v>109</v>
      </c>
      <c r="D51" s="91" t="s">
        <v>116</v>
      </c>
      <c r="E51" s="92">
        <v>0</v>
      </c>
      <c r="F51" s="92">
        <v>0</v>
      </c>
      <c r="G51" s="92">
        <v>42576</v>
      </c>
      <c r="H51" s="87">
        <f t="shared" si="1"/>
        <v>42576</v>
      </c>
    </row>
    <row r="52" spans="2:8" s="6" customFormat="1" ht="11.25" hidden="1">
      <c r="B52" s="82"/>
      <c r="C52" s="83"/>
      <c r="D52" s="84"/>
      <c r="E52" s="85"/>
      <c r="F52" s="86"/>
      <c r="G52" s="86"/>
      <c r="H52" s="87"/>
    </row>
    <row r="53" spans="2:8" s="6" customFormat="1" ht="22.5" customHeight="1">
      <c r="B53" s="93" t="s">
        <v>117</v>
      </c>
      <c r="C53" s="43" t="s">
        <v>86</v>
      </c>
      <c r="D53" s="44" t="s">
        <v>118</v>
      </c>
      <c r="E53" s="94">
        <f>E54+E58+E65+E68+E71+E74+E77+E81+E89</f>
        <v>751886.22</v>
      </c>
      <c r="F53" s="94">
        <f>F54+F58+F65+F68+F71+F74+F77+F81+F89</f>
        <v>40240838.32</v>
      </c>
      <c r="G53" s="94">
        <f>G54+G58+G65+G68+G71+G74+G77+G81+G89</f>
        <v>6226693.6900000004</v>
      </c>
      <c r="H53" s="95">
        <f>H54+H58+H65+H68+H71+H74+H77+H81+H89</f>
        <v>47219418.230000004</v>
      </c>
    </row>
    <row r="54" spans="2:8" s="6" customFormat="1" ht="12">
      <c r="B54" s="42" t="s">
        <v>119</v>
      </c>
      <c r="C54" s="43" t="s">
        <v>93</v>
      </c>
      <c r="D54" s="44" t="s">
        <v>120</v>
      </c>
      <c r="E54" s="88">
        <f>SUM(E55:E57)</f>
        <v>0</v>
      </c>
      <c r="F54" s="88">
        <f>SUM(F55:F57)</f>
        <v>30816797.82</v>
      </c>
      <c r="G54" s="88">
        <f>SUM(G55:G57)</f>
        <v>152494.53</v>
      </c>
      <c r="H54" s="89">
        <f>SUM(H55:H57)</f>
        <v>30969292.349999998</v>
      </c>
    </row>
    <row r="55" spans="2:8" s="6" customFormat="1" ht="11.25">
      <c r="B55" s="90" t="s">
        <v>121</v>
      </c>
      <c r="C55" s="83" t="s">
        <v>93</v>
      </c>
      <c r="D55" s="91" t="s">
        <v>122</v>
      </c>
      <c r="E55" s="96">
        <v>0</v>
      </c>
      <c r="F55" s="96">
        <v>23668815.469999999</v>
      </c>
      <c r="G55" s="96">
        <v>117123.31</v>
      </c>
      <c r="H55" s="87">
        <f>SUM(E55:G55)</f>
        <v>23785938.779999997</v>
      </c>
    </row>
    <row r="56" spans="2:8" s="6" customFormat="1" ht="11.25">
      <c r="B56" s="90" t="s">
        <v>123</v>
      </c>
      <c r="C56" s="83" t="s">
        <v>93</v>
      </c>
      <c r="D56" s="91" t="s">
        <v>124</v>
      </c>
      <c r="E56" s="96">
        <v>0</v>
      </c>
      <c r="F56" s="96">
        <v>7147982.3499999996</v>
      </c>
      <c r="G56" s="96">
        <v>35371.22</v>
      </c>
      <c r="H56" s="87">
        <f>SUM(E56:G56)</f>
        <v>7183353.5699999994</v>
      </c>
    </row>
    <row r="57" spans="2:8" s="6" customFormat="1" ht="12.2" hidden="1" customHeight="1">
      <c r="B57" s="82"/>
      <c r="C57" s="83"/>
      <c r="D57" s="84"/>
      <c r="E57" s="85"/>
      <c r="F57" s="85"/>
      <c r="G57" s="85"/>
      <c r="H57" s="87"/>
    </row>
    <row r="58" spans="2:8" s="6" customFormat="1" ht="12">
      <c r="B58" s="42" t="s">
        <v>125</v>
      </c>
      <c r="C58" s="43" t="s">
        <v>96</v>
      </c>
      <c r="D58" s="44" t="s">
        <v>126</v>
      </c>
      <c r="E58" s="88">
        <f>SUM(E59:E64)</f>
        <v>0</v>
      </c>
      <c r="F58" s="88">
        <f>SUM(F59:F64)</f>
        <v>3909594.12</v>
      </c>
      <c r="G58" s="88">
        <f>SUM(G59:G64)</f>
        <v>71523.64</v>
      </c>
      <c r="H58" s="89">
        <f>SUM(H59:H64)</f>
        <v>3981117.7600000002</v>
      </c>
    </row>
    <row r="59" spans="2:8" s="6" customFormat="1" ht="11.25">
      <c r="B59" s="90" t="s">
        <v>127</v>
      </c>
      <c r="C59" s="83" t="s">
        <v>96</v>
      </c>
      <c r="D59" s="91" t="s">
        <v>128</v>
      </c>
      <c r="E59" s="96">
        <v>0</v>
      </c>
      <c r="F59" s="96">
        <v>30600</v>
      </c>
      <c r="G59" s="96">
        <v>0</v>
      </c>
      <c r="H59" s="87">
        <f>SUM(E59:G59)</f>
        <v>30600</v>
      </c>
    </row>
    <row r="60" spans="2:8" s="6" customFormat="1" ht="11.25">
      <c r="B60" s="90" t="s">
        <v>129</v>
      </c>
      <c r="C60" s="83" t="s">
        <v>96</v>
      </c>
      <c r="D60" s="91" t="s">
        <v>130</v>
      </c>
      <c r="E60" s="96">
        <v>0</v>
      </c>
      <c r="F60" s="96">
        <v>4500</v>
      </c>
      <c r="G60" s="96">
        <v>0</v>
      </c>
      <c r="H60" s="87">
        <f t="shared" ref="H60:H63" si="2">SUM(E60:G60)</f>
        <v>4500</v>
      </c>
    </row>
    <row r="61" spans="2:8" s="6" customFormat="1" ht="11.25">
      <c r="B61" s="90" t="s">
        <v>131</v>
      </c>
      <c r="C61" s="83" t="s">
        <v>96</v>
      </c>
      <c r="D61" s="91" t="s">
        <v>132</v>
      </c>
      <c r="E61" s="96">
        <v>0</v>
      </c>
      <c r="F61" s="96">
        <v>2044256.6</v>
      </c>
      <c r="G61" s="96">
        <v>2225.04</v>
      </c>
      <c r="H61" s="87">
        <f t="shared" si="2"/>
        <v>2046481.6400000001</v>
      </c>
    </row>
    <row r="62" spans="2:8" s="6" customFormat="1" ht="11.25">
      <c r="B62" s="90" t="s">
        <v>133</v>
      </c>
      <c r="C62" s="83" t="s">
        <v>96</v>
      </c>
      <c r="D62" s="91" t="s">
        <v>134</v>
      </c>
      <c r="E62" s="96">
        <v>0</v>
      </c>
      <c r="F62" s="96">
        <v>431857.52</v>
      </c>
      <c r="G62" s="96">
        <v>51924</v>
      </c>
      <c r="H62" s="87">
        <f t="shared" si="2"/>
        <v>483781.52</v>
      </c>
    </row>
    <row r="63" spans="2:8" s="6" customFormat="1" ht="11.25">
      <c r="B63" s="90" t="s">
        <v>135</v>
      </c>
      <c r="C63" s="83" t="s">
        <v>96</v>
      </c>
      <c r="D63" s="91" t="s">
        <v>136</v>
      </c>
      <c r="E63" s="96">
        <v>0</v>
      </c>
      <c r="F63" s="96">
        <v>1398380</v>
      </c>
      <c r="G63" s="96">
        <v>17374.599999999999</v>
      </c>
      <c r="H63" s="87">
        <f t="shared" si="2"/>
        <v>1415754.6</v>
      </c>
    </row>
    <row r="64" spans="2:8" s="6" customFormat="1" ht="12.2" hidden="1" customHeight="1">
      <c r="B64" s="82"/>
      <c r="C64" s="83"/>
      <c r="D64" s="84"/>
      <c r="E64" s="85"/>
      <c r="F64" s="85"/>
      <c r="G64" s="85"/>
      <c r="H64" s="87"/>
    </row>
    <row r="65" spans="2:10" s="6" customFormat="1" ht="12">
      <c r="B65" s="42" t="s">
        <v>137</v>
      </c>
      <c r="C65" s="43" t="s">
        <v>110</v>
      </c>
      <c r="D65" s="44" t="s">
        <v>138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62"/>
      <c r="F66" s="80"/>
      <c r="G66" s="80"/>
      <c r="H66" s="81">
        <f>SUM(E66:G66)</f>
        <v>0</v>
      </c>
      <c r="I66" s="64"/>
      <c r="J66" s="64"/>
    </row>
    <row r="67" spans="2:10" s="6" customFormat="1" ht="11.25" hidden="1">
      <c r="B67" s="82"/>
      <c r="C67" s="83"/>
      <c r="D67" s="84"/>
      <c r="E67" s="86"/>
      <c r="F67" s="86"/>
      <c r="G67" s="86"/>
      <c r="H67" s="87"/>
    </row>
    <row r="68" spans="2:10" s="6" customFormat="1" ht="12">
      <c r="B68" s="42" t="s">
        <v>139</v>
      </c>
      <c r="C68" s="43" t="s">
        <v>120</v>
      </c>
      <c r="D68" s="44" t="s">
        <v>140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64"/>
      <c r="J69" s="64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141</v>
      </c>
      <c r="C71" s="43" t="s">
        <v>138</v>
      </c>
      <c r="D71" s="44" t="s">
        <v>142</v>
      </c>
      <c r="E71" s="88">
        <f>SUM(E72:E73)</f>
        <v>0</v>
      </c>
      <c r="F71" s="88">
        <f>SUM(F72:F73)</f>
        <v>0</v>
      </c>
      <c r="G71" s="88">
        <f>SUM(G72:G73)</f>
        <v>0</v>
      </c>
      <c r="H71" s="89">
        <f>SUM(H72:H73)</f>
        <v>0</v>
      </c>
    </row>
    <row r="72" spans="2:10" s="6" customFormat="1" ht="11.25">
      <c r="B72" s="77"/>
      <c r="C72" s="78"/>
      <c r="D72" s="79"/>
      <c r="E72" s="80"/>
      <c r="F72" s="80"/>
      <c r="G72" s="80"/>
      <c r="H72" s="81">
        <f>SUM(E72:G72)</f>
        <v>0</v>
      </c>
      <c r="I72" s="64"/>
      <c r="J72" s="64"/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143</v>
      </c>
      <c r="C74" s="43" t="s">
        <v>140</v>
      </c>
      <c r="D74" s="44" t="s">
        <v>144</v>
      </c>
      <c r="E74" s="88">
        <f>SUM(E75:E76)</f>
        <v>0</v>
      </c>
      <c r="F74" s="88">
        <f>SUM(F75:F76)</f>
        <v>122573.74</v>
      </c>
      <c r="G74" s="88">
        <f>SUM(G75:G76)</f>
        <v>0</v>
      </c>
      <c r="H74" s="88">
        <f>SUM(H75:H76)</f>
        <v>122573.74</v>
      </c>
    </row>
    <row r="75" spans="2:10" s="6" customFormat="1" ht="11.25">
      <c r="B75" s="90" t="s">
        <v>145</v>
      </c>
      <c r="C75" s="83" t="s">
        <v>140</v>
      </c>
      <c r="D75" s="91" t="s">
        <v>146</v>
      </c>
      <c r="E75" s="96">
        <v>0</v>
      </c>
      <c r="F75" s="96">
        <v>122573.74</v>
      </c>
      <c r="G75" s="96">
        <v>0</v>
      </c>
      <c r="H75" s="87">
        <f>SUM(E75:G75)</f>
        <v>122573.74</v>
      </c>
    </row>
    <row r="76" spans="2:10" s="6" customFormat="1" ht="11.25" hidden="1">
      <c r="B76" s="82"/>
      <c r="C76" s="83"/>
      <c r="D76" s="84"/>
      <c r="E76" s="85"/>
      <c r="F76" s="85"/>
      <c r="G76" s="85"/>
      <c r="H76" s="87"/>
    </row>
    <row r="77" spans="2:10" s="6" customFormat="1" ht="12">
      <c r="B77" s="42" t="s">
        <v>147</v>
      </c>
      <c r="C77" s="43" t="s">
        <v>142</v>
      </c>
      <c r="D77" s="44" t="s">
        <v>148</v>
      </c>
      <c r="E77" s="88">
        <f>SUM(E78:E80)</f>
        <v>751886.22</v>
      </c>
      <c r="F77" s="88">
        <f>SUM(F78:F80)</f>
        <v>2191242.6399999997</v>
      </c>
      <c r="G77" s="88">
        <f>SUM(G78:G80)</f>
        <v>6002674.5700000003</v>
      </c>
      <c r="H77" s="89">
        <f>SUM(H78:H80)</f>
        <v>8945803.4299999997</v>
      </c>
    </row>
    <row r="78" spans="2:10" s="6" customFormat="1" ht="11.25">
      <c r="B78" s="90" t="s">
        <v>149</v>
      </c>
      <c r="C78" s="83" t="s">
        <v>142</v>
      </c>
      <c r="D78" s="91" t="s">
        <v>150</v>
      </c>
      <c r="E78" s="96">
        <v>0</v>
      </c>
      <c r="F78" s="96">
        <v>2175205.36</v>
      </c>
      <c r="G78" s="96">
        <v>148883.96</v>
      </c>
      <c r="H78" s="87">
        <f>SUM(E78:G78)</f>
        <v>2324089.3199999998</v>
      </c>
    </row>
    <row r="79" spans="2:10" s="6" customFormat="1" ht="11.25">
      <c r="B79" s="90" t="s">
        <v>151</v>
      </c>
      <c r="C79" s="83" t="s">
        <v>142</v>
      </c>
      <c r="D79" s="91" t="s">
        <v>152</v>
      </c>
      <c r="E79" s="96">
        <v>751886.22</v>
      </c>
      <c r="F79" s="96">
        <v>16037.28</v>
      </c>
      <c r="G79" s="96">
        <v>5853790.6100000003</v>
      </c>
      <c r="H79" s="87">
        <f>SUM(E79:G79)</f>
        <v>6621714.1100000003</v>
      </c>
    </row>
    <row r="80" spans="2:10" s="6" customFormat="1" ht="12.2" hidden="1" customHeight="1">
      <c r="B80" s="82"/>
      <c r="C80" s="83"/>
      <c r="D80" s="84"/>
      <c r="E80" s="85"/>
      <c r="F80" s="85"/>
      <c r="G80" s="85"/>
      <c r="H80" s="87"/>
    </row>
    <row r="81" spans="2:10" s="6" customFormat="1" ht="25.5" customHeight="1">
      <c r="B81" s="42" t="s">
        <v>153</v>
      </c>
      <c r="C81" s="43" t="s">
        <v>144</v>
      </c>
      <c r="D81" s="44" t="s">
        <v>154</v>
      </c>
      <c r="E81" s="88">
        <f>SUM(E82:E83)</f>
        <v>0</v>
      </c>
      <c r="F81" s="88">
        <f>SUM(F82:F83)</f>
        <v>0</v>
      </c>
      <c r="G81" s="88">
        <f>SUM(G82:G83)</f>
        <v>0</v>
      </c>
      <c r="H81" s="89">
        <f>SUM(H82:H83)</f>
        <v>0</v>
      </c>
    </row>
    <row r="82" spans="2:10" s="6" customFormat="1" ht="11.25">
      <c r="B82" s="77"/>
      <c r="C82" s="78"/>
      <c r="D82" s="79"/>
      <c r="E82" s="80"/>
      <c r="F82" s="80"/>
      <c r="G82" s="80"/>
      <c r="H82" s="81">
        <f>SUM(E82:G82)</f>
        <v>0</v>
      </c>
      <c r="I82" s="64"/>
      <c r="J82" s="64"/>
    </row>
    <row r="83" spans="2:10" s="6" customFormat="1" ht="0.75" customHeight="1" thickBot="1">
      <c r="B83" s="82"/>
      <c r="C83" s="97"/>
      <c r="D83" s="98"/>
      <c r="E83" s="99"/>
      <c r="F83" s="99"/>
      <c r="G83" s="99"/>
      <c r="H83" s="100"/>
    </row>
    <row r="84" spans="2:10" s="6" customFormat="1" ht="12.2" customHeight="1">
      <c r="B84" s="70"/>
      <c r="C84" s="70"/>
      <c r="D84" s="70"/>
      <c r="E84" s="70"/>
      <c r="F84" s="70"/>
      <c r="G84" s="70"/>
      <c r="H84" s="70" t="s">
        <v>155</v>
      </c>
    </row>
    <row r="85" spans="2:10" s="6" customFormat="1" ht="12.2" customHeight="1">
      <c r="B85" s="101"/>
      <c r="C85" s="22" t="s">
        <v>41</v>
      </c>
      <c r="D85" s="192" t="s">
        <v>42</v>
      </c>
      <c r="E85" s="23" t="s">
        <v>43</v>
      </c>
      <c r="F85" s="23" t="s">
        <v>44</v>
      </c>
      <c r="G85" s="24" t="s">
        <v>45</v>
      </c>
      <c r="H85" s="72"/>
    </row>
    <row r="86" spans="2:10" s="6" customFormat="1" ht="12.2" customHeight="1">
      <c r="B86" s="27" t="s">
        <v>47</v>
      </c>
      <c r="C86" s="27" t="s">
        <v>48</v>
      </c>
      <c r="D86" s="193"/>
      <c r="E86" s="28" t="s">
        <v>49</v>
      </c>
      <c r="F86" s="28" t="s">
        <v>50</v>
      </c>
      <c r="G86" s="29" t="s">
        <v>51</v>
      </c>
      <c r="H86" s="73" t="s">
        <v>52</v>
      </c>
    </row>
    <row r="87" spans="2:10" s="6" customFormat="1" ht="12.2" customHeight="1">
      <c r="B87" s="102"/>
      <c r="C87" s="103" t="s">
        <v>55</v>
      </c>
      <c r="D87" s="194"/>
      <c r="E87" s="32" t="s">
        <v>56</v>
      </c>
      <c r="F87" s="32" t="s">
        <v>57</v>
      </c>
      <c r="G87" s="104" t="s">
        <v>58</v>
      </c>
      <c r="H87" s="73"/>
    </row>
    <row r="88" spans="2:10" s="6" customFormat="1" ht="12.2" customHeight="1" thickBot="1">
      <c r="B88" s="33">
        <v>1</v>
      </c>
      <c r="C88" s="105">
        <v>2</v>
      </c>
      <c r="D88" s="105">
        <v>3</v>
      </c>
      <c r="E88" s="106">
        <v>4</v>
      </c>
      <c r="F88" s="106">
        <v>5</v>
      </c>
      <c r="G88" s="107" t="s">
        <v>61</v>
      </c>
      <c r="H88" s="108" t="s">
        <v>62</v>
      </c>
    </row>
    <row r="89" spans="2:10" s="6" customFormat="1" ht="12">
      <c r="B89" s="74" t="s">
        <v>156</v>
      </c>
      <c r="C89" s="38" t="s">
        <v>148</v>
      </c>
      <c r="D89" s="39" t="s">
        <v>157</v>
      </c>
      <c r="E89" s="75">
        <f>SUM(E90:E92)</f>
        <v>0</v>
      </c>
      <c r="F89" s="75">
        <f>SUM(F90:F92)</f>
        <v>3200630</v>
      </c>
      <c r="G89" s="75">
        <f>SUM(G90:G92)</f>
        <v>0.95</v>
      </c>
      <c r="H89" s="76">
        <f>SUM(H90:H92)</f>
        <v>3200630.95</v>
      </c>
    </row>
    <row r="90" spans="2:10" s="6" customFormat="1" ht="11.25">
      <c r="B90" s="90" t="s">
        <v>158</v>
      </c>
      <c r="C90" s="83" t="s">
        <v>148</v>
      </c>
      <c r="D90" s="91" t="s">
        <v>159</v>
      </c>
      <c r="E90" s="96">
        <v>0</v>
      </c>
      <c r="F90" s="96">
        <v>3200630</v>
      </c>
      <c r="G90" s="96">
        <v>0</v>
      </c>
      <c r="H90" s="87">
        <f>SUM(E90:G90)</f>
        <v>3200630</v>
      </c>
    </row>
    <row r="91" spans="2:10" s="6" customFormat="1" ht="22.5">
      <c r="B91" s="90" t="s">
        <v>160</v>
      </c>
      <c r="C91" s="83" t="s">
        <v>148</v>
      </c>
      <c r="D91" s="91" t="s">
        <v>161</v>
      </c>
      <c r="E91" s="96">
        <v>0</v>
      </c>
      <c r="F91" s="96">
        <v>0</v>
      </c>
      <c r="G91" s="96">
        <v>0.95</v>
      </c>
      <c r="H91" s="87">
        <f>SUM(E91:G91)</f>
        <v>0.95</v>
      </c>
    </row>
    <row r="92" spans="2:10" s="6" customFormat="1" ht="12.2" hidden="1" customHeight="1">
      <c r="B92" s="90"/>
      <c r="C92" s="83"/>
      <c r="D92" s="84"/>
      <c r="E92" s="85"/>
      <c r="F92" s="85"/>
      <c r="G92" s="85"/>
      <c r="H92" s="87"/>
    </row>
    <row r="93" spans="2:10" s="6" customFormat="1" ht="15" customHeight="1">
      <c r="B93" s="109" t="s">
        <v>162</v>
      </c>
      <c r="C93" s="43" t="s">
        <v>163</v>
      </c>
      <c r="D93" s="44"/>
      <c r="E93" s="88">
        <f>E96+E131</f>
        <v>594373.37000000081</v>
      </c>
      <c r="F93" s="88">
        <f>F96+F131</f>
        <v>-2381114.1699999976</v>
      </c>
      <c r="G93" s="88">
        <f>G96+G131</f>
        <v>-451274.38000000082</v>
      </c>
      <c r="H93" s="89">
        <f>H96+H131</f>
        <v>-2238015.1799999969</v>
      </c>
    </row>
    <row r="94" spans="2:10" s="6" customFormat="1" ht="15" customHeight="1">
      <c r="B94" s="42" t="s">
        <v>164</v>
      </c>
      <c r="C94" s="43" t="s">
        <v>165</v>
      </c>
      <c r="D94" s="44"/>
      <c r="E94" s="110">
        <f>E17-E53</f>
        <v>594373.37000000011</v>
      </c>
      <c r="F94" s="110">
        <f>F17-F53</f>
        <v>-2381114.1700000018</v>
      </c>
      <c r="G94" s="110">
        <f>G17-G53</f>
        <v>-451274.38000000082</v>
      </c>
      <c r="H94" s="111">
        <f>H17-H53</f>
        <v>-2238015.1800000072</v>
      </c>
    </row>
    <row r="95" spans="2:10" s="6" customFormat="1" ht="15" customHeight="1">
      <c r="B95" s="42" t="s">
        <v>166</v>
      </c>
      <c r="C95" s="43" t="s">
        <v>167</v>
      </c>
      <c r="D95" s="44"/>
      <c r="E95" s="92"/>
      <c r="F95" s="96"/>
      <c r="G95" s="96"/>
      <c r="H95" s="87">
        <f>SUM(E95:G95)</f>
        <v>0</v>
      </c>
    </row>
    <row r="96" spans="2:10" s="6" customFormat="1" ht="22.5">
      <c r="B96" s="109" t="s">
        <v>168</v>
      </c>
      <c r="C96" s="43" t="s">
        <v>169</v>
      </c>
      <c r="D96" s="44"/>
      <c r="E96" s="94">
        <f>E97+E100+E103+E106+E113+E116+E119+E130+E127</f>
        <v>15948.110000000102</v>
      </c>
      <c r="F96" s="94">
        <f>F97+F100+F103+F106+F113+F116+F119+F130+F127</f>
        <v>-4043052.6599999997</v>
      </c>
      <c r="G96" s="94">
        <f>G97+G100+G103+G106+G113+G116+G119+G130+G127</f>
        <v>35918.2799999993</v>
      </c>
      <c r="H96" s="95">
        <f>H97+H100+H103+H106+H113+H116+H119+H130+H127</f>
        <v>-3991186.2700000005</v>
      </c>
    </row>
    <row r="97" spans="2:10" s="6" customFormat="1" ht="15" customHeight="1">
      <c r="B97" s="42" t="s">
        <v>170</v>
      </c>
      <c r="C97" s="43" t="s">
        <v>171</v>
      </c>
      <c r="D97" s="44"/>
      <c r="E97" s="88">
        <f>E98-E99</f>
        <v>0</v>
      </c>
      <c r="F97" s="88">
        <f>F98-F99</f>
        <v>-2005097.3599999999</v>
      </c>
      <c r="G97" s="88">
        <f>G98-G99</f>
        <v>-22977.959999999992</v>
      </c>
      <c r="H97" s="89">
        <f>H98-H99</f>
        <v>-2028075.3199999998</v>
      </c>
    </row>
    <row r="98" spans="2:10" s="6" customFormat="1" ht="11.25">
      <c r="B98" s="112" t="s">
        <v>172</v>
      </c>
      <c r="C98" s="43" t="s">
        <v>173</v>
      </c>
      <c r="D98" s="44" t="s">
        <v>169</v>
      </c>
      <c r="E98" s="96">
        <v>0</v>
      </c>
      <c r="F98" s="96">
        <v>170108</v>
      </c>
      <c r="G98" s="96">
        <v>125906</v>
      </c>
      <c r="H98" s="87">
        <f>SUM(E98:G98)</f>
        <v>296014</v>
      </c>
    </row>
    <row r="99" spans="2:10" s="6" customFormat="1" ht="11.25">
      <c r="B99" s="112" t="s">
        <v>174</v>
      </c>
      <c r="C99" s="43" t="s">
        <v>175</v>
      </c>
      <c r="D99" s="44" t="s">
        <v>176</v>
      </c>
      <c r="E99" s="96">
        <v>0</v>
      </c>
      <c r="F99" s="96">
        <v>2175205.36</v>
      </c>
      <c r="G99" s="96">
        <v>148883.96</v>
      </c>
      <c r="H99" s="87">
        <f>SUM(E99:G99)</f>
        <v>2324089.3199999998</v>
      </c>
    </row>
    <row r="100" spans="2:10" s="6" customFormat="1" ht="12">
      <c r="B100" s="42" t="s">
        <v>177</v>
      </c>
      <c r="C100" s="43" t="s">
        <v>178</v>
      </c>
      <c r="D100" s="44"/>
      <c r="E100" s="88">
        <f>E101-E102</f>
        <v>0</v>
      </c>
      <c r="F100" s="88">
        <f>F101-F102</f>
        <v>0</v>
      </c>
      <c r="G100" s="88">
        <f>G101-G102</f>
        <v>0</v>
      </c>
      <c r="H100" s="89">
        <f>H101-H102</f>
        <v>0</v>
      </c>
    </row>
    <row r="101" spans="2:10" s="6" customFormat="1" ht="11.25">
      <c r="B101" s="112" t="s">
        <v>179</v>
      </c>
      <c r="C101" s="43" t="s">
        <v>180</v>
      </c>
      <c r="D101" s="44" t="s">
        <v>171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181</v>
      </c>
      <c r="C102" s="43" t="s">
        <v>182</v>
      </c>
      <c r="D102" s="44" t="s">
        <v>183</v>
      </c>
      <c r="E102" s="96"/>
      <c r="F102" s="96"/>
      <c r="G102" s="96"/>
      <c r="H102" s="87">
        <f>SUM(E102:G102)</f>
        <v>0</v>
      </c>
    </row>
    <row r="103" spans="2:10" s="6" customFormat="1" ht="12.2" customHeight="1">
      <c r="B103" s="42" t="s">
        <v>184</v>
      </c>
      <c r="C103" s="43" t="s">
        <v>185</v>
      </c>
      <c r="D103" s="44"/>
      <c r="E103" s="88">
        <f>E104-E105</f>
        <v>0</v>
      </c>
      <c r="F103" s="88">
        <f>F104-F105</f>
        <v>-2040525.2</v>
      </c>
      <c r="G103" s="88">
        <f>G104-G105</f>
        <v>0</v>
      </c>
      <c r="H103" s="89">
        <f>H104-H105</f>
        <v>-2040525.2</v>
      </c>
    </row>
    <row r="104" spans="2:10" s="6" customFormat="1" ht="11.25">
      <c r="B104" s="112" t="s">
        <v>186</v>
      </c>
      <c r="C104" s="43" t="s">
        <v>187</v>
      </c>
      <c r="D104" s="44" t="s">
        <v>178</v>
      </c>
      <c r="E104" s="96"/>
      <c r="F104" s="96"/>
      <c r="G104" s="96"/>
      <c r="H104" s="87">
        <f>SUM(E104:G104)</f>
        <v>0</v>
      </c>
    </row>
    <row r="105" spans="2:10" s="6" customFormat="1" ht="11.25">
      <c r="B105" s="112" t="s">
        <v>188</v>
      </c>
      <c r="C105" s="43" t="s">
        <v>189</v>
      </c>
      <c r="D105" s="44" t="s">
        <v>190</v>
      </c>
      <c r="E105" s="96">
        <v>0</v>
      </c>
      <c r="F105" s="96">
        <v>2040525.2</v>
      </c>
      <c r="G105" s="96">
        <v>0</v>
      </c>
      <c r="H105" s="87">
        <f>SUM(E105:G105)</f>
        <v>2040525.2</v>
      </c>
    </row>
    <row r="106" spans="2:10" s="6" customFormat="1" ht="12">
      <c r="B106" s="42" t="s">
        <v>191</v>
      </c>
      <c r="C106" s="43" t="s">
        <v>192</v>
      </c>
      <c r="D106" s="44"/>
      <c r="E106" s="88">
        <f>E107-E110</f>
        <v>15948.110000000102</v>
      </c>
      <c r="F106" s="88">
        <f>F107-F110</f>
        <v>2569.8999999999996</v>
      </c>
      <c r="G106" s="88">
        <f>G107-G110</f>
        <v>58896.239999999292</v>
      </c>
      <c r="H106" s="89">
        <f>H107-H110</f>
        <v>77414.249999999069</v>
      </c>
    </row>
    <row r="107" spans="2:10" s="6" customFormat="1" ht="11.25">
      <c r="B107" s="112" t="s">
        <v>193</v>
      </c>
      <c r="C107" s="43" t="s">
        <v>194</v>
      </c>
      <c r="D107" s="44" t="s">
        <v>195</v>
      </c>
      <c r="E107" s="92">
        <v>1346259.59</v>
      </c>
      <c r="F107" s="92">
        <v>18607.18</v>
      </c>
      <c r="G107" s="92">
        <v>5912686.8499999996</v>
      </c>
      <c r="H107" s="87">
        <f>SUM(E107:G107)</f>
        <v>7277553.6199999992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64"/>
      <c r="J108" s="64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1.25">
      <c r="B110" s="112" t="s">
        <v>196</v>
      </c>
      <c r="C110" s="43" t="s">
        <v>197</v>
      </c>
      <c r="D110" s="44" t="s">
        <v>198</v>
      </c>
      <c r="E110" s="92">
        <v>1330311.48</v>
      </c>
      <c r="F110" s="92">
        <v>16037.28</v>
      </c>
      <c r="G110" s="92">
        <v>5853790.6100000003</v>
      </c>
      <c r="H110" s="87">
        <f>SUM(E110:G110)</f>
        <v>7200139.3700000001</v>
      </c>
    </row>
    <row r="111" spans="2:10" s="6" customFormat="1" ht="11.25">
      <c r="B111" s="77"/>
      <c r="C111" s="78"/>
      <c r="D111" s="79"/>
      <c r="E111" s="80"/>
      <c r="F111" s="80"/>
      <c r="G111" s="80"/>
      <c r="H111" s="81">
        <f>SUM(E111:G111)</f>
        <v>0</v>
      </c>
      <c r="I111" s="64"/>
      <c r="J111" s="64"/>
    </row>
    <row r="112" spans="2:10" s="6" customFormat="1" ht="11.25" hidden="1">
      <c r="B112" s="90"/>
      <c r="C112" s="83"/>
      <c r="D112" s="84"/>
      <c r="E112" s="85"/>
      <c r="F112" s="85"/>
      <c r="G112" s="85"/>
      <c r="H112" s="87"/>
    </row>
    <row r="113" spans="2:8" s="6" customFormat="1" ht="12">
      <c r="B113" s="42" t="s">
        <v>199</v>
      </c>
      <c r="C113" s="43" t="s">
        <v>200</v>
      </c>
      <c r="D113" s="44"/>
      <c r="E113" s="88">
        <f>E114-E115</f>
        <v>0</v>
      </c>
      <c r="F113" s="88">
        <f>F114-F115</f>
        <v>0</v>
      </c>
      <c r="G113" s="88">
        <f>G114-G115</f>
        <v>0</v>
      </c>
      <c r="H113" s="89">
        <f>H114-H115</f>
        <v>0</v>
      </c>
    </row>
    <row r="114" spans="2:8" s="6" customFormat="1" ht="11.25">
      <c r="B114" s="112" t="s">
        <v>201</v>
      </c>
      <c r="C114" s="43" t="s">
        <v>202</v>
      </c>
      <c r="D114" s="44" t="s">
        <v>185</v>
      </c>
      <c r="E114" s="96"/>
      <c r="F114" s="96"/>
      <c r="G114" s="96"/>
      <c r="H114" s="87">
        <f>SUM(E114:G114)</f>
        <v>0</v>
      </c>
    </row>
    <row r="115" spans="2:8" s="6" customFormat="1" ht="11.25">
      <c r="B115" s="112" t="s">
        <v>203</v>
      </c>
      <c r="C115" s="43" t="s">
        <v>204</v>
      </c>
      <c r="D115" s="44" t="s">
        <v>205</v>
      </c>
      <c r="E115" s="96"/>
      <c r="F115" s="96"/>
      <c r="G115" s="96"/>
      <c r="H115" s="87">
        <f>SUM(E115:G115)</f>
        <v>0</v>
      </c>
    </row>
    <row r="116" spans="2:8" s="6" customFormat="1" ht="12">
      <c r="B116" s="42" t="s">
        <v>206</v>
      </c>
      <c r="C116" s="113" t="s">
        <v>207</v>
      </c>
      <c r="D116" s="114"/>
      <c r="E116" s="115">
        <f>E117-E118</f>
        <v>0</v>
      </c>
      <c r="F116" s="115">
        <f>F117-F118</f>
        <v>0</v>
      </c>
      <c r="G116" s="115">
        <f>G117-G118</f>
        <v>0</v>
      </c>
      <c r="H116" s="116">
        <f>H117-H118</f>
        <v>0</v>
      </c>
    </row>
    <row r="117" spans="2:8" s="6" customFormat="1" ht="22.5">
      <c r="B117" s="112" t="s">
        <v>208</v>
      </c>
      <c r="C117" s="43" t="s">
        <v>209</v>
      </c>
      <c r="D117" s="44" t="s">
        <v>192</v>
      </c>
      <c r="E117" s="92"/>
      <c r="F117" s="96"/>
      <c r="G117" s="96"/>
      <c r="H117" s="87">
        <f>SUM(E117:G117)</f>
        <v>0</v>
      </c>
    </row>
    <row r="118" spans="2:8" s="6" customFormat="1" ht="11.25">
      <c r="B118" s="112" t="s">
        <v>210</v>
      </c>
      <c r="C118" s="43" t="s">
        <v>211</v>
      </c>
      <c r="D118" s="44" t="s">
        <v>212</v>
      </c>
      <c r="E118" s="92"/>
      <c r="F118" s="96"/>
      <c r="G118" s="96"/>
      <c r="H118" s="87">
        <f>SUM(E118:G118)</f>
        <v>0</v>
      </c>
    </row>
    <row r="119" spans="2:8" s="6" customFormat="1" ht="24.75" thickBot="1">
      <c r="B119" s="117" t="s">
        <v>213</v>
      </c>
      <c r="C119" s="118" t="s">
        <v>214</v>
      </c>
      <c r="D119" s="119"/>
      <c r="E119" s="120">
        <f>E125-E126</f>
        <v>0</v>
      </c>
      <c r="F119" s="120">
        <f>F125-F126</f>
        <v>0</v>
      </c>
      <c r="G119" s="120">
        <f>G125-G126</f>
        <v>0</v>
      </c>
      <c r="H119" s="121">
        <f>H125-H126</f>
        <v>0</v>
      </c>
    </row>
    <row r="120" spans="2:8" s="6" customFormat="1" ht="11.25">
      <c r="B120" s="70"/>
      <c r="C120" s="70"/>
      <c r="D120" s="70"/>
      <c r="E120" s="70"/>
      <c r="F120" s="70"/>
      <c r="G120" s="70"/>
      <c r="H120" s="122" t="s">
        <v>215</v>
      </c>
    </row>
    <row r="121" spans="2:8" s="6" customFormat="1" ht="12" customHeight="1">
      <c r="B121" s="101"/>
      <c r="C121" s="22" t="s">
        <v>41</v>
      </c>
      <c r="D121" s="192" t="s">
        <v>42</v>
      </c>
      <c r="E121" s="23" t="s">
        <v>43</v>
      </c>
      <c r="F121" s="23" t="s">
        <v>44</v>
      </c>
      <c r="G121" s="24" t="s">
        <v>45</v>
      </c>
      <c r="H121" s="72"/>
    </row>
    <row r="122" spans="2:8" s="6" customFormat="1" ht="12" customHeight="1">
      <c r="B122" s="27" t="s">
        <v>47</v>
      </c>
      <c r="C122" s="27" t="s">
        <v>48</v>
      </c>
      <c r="D122" s="193"/>
      <c r="E122" s="28" t="s">
        <v>49</v>
      </c>
      <c r="F122" s="28" t="s">
        <v>50</v>
      </c>
      <c r="G122" s="29" t="s">
        <v>51</v>
      </c>
      <c r="H122" s="73" t="s">
        <v>52</v>
      </c>
    </row>
    <row r="123" spans="2:8" s="6" customFormat="1" ht="12" customHeight="1">
      <c r="B123" s="102"/>
      <c r="C123" s="103" t="s">
        <v>55</v>
      </c>
      <c r="D123" s="194"/>
      <c r="E123" s="32" t="s">
        <v>56</v>
      </c>
      <c r="F123" s="32" t="s">
        <v>57</v>
      </c>
      <c r="G123" s="104" t="s">
        <v>58</v>
      </c>
      <c r="H123" s="73"/>
    </row>
    <row r="124" spans="2:8" s="6" customFormat="1" ht="12" thickBot="1">
      <c r="B124" s="33">
        <v>1</v>
      </c>
      <c r="C124" s="105">
        <v>2</v>
      </c>
      <c r="D124" s="105">
        <v>3</v>
      </c>
      <c r="E124" s="35">
        <v>4</v>
      </c>
      <c r="F124" s="35">
        <v>5</v>
      </c>
      <c r="G124" s="24" t="s">
        <v>61</v>
      </c>
      <c r="H124" s="72" t="s">
        <v>62</v>
      </c>
    </row>
    <row r="125" spans="2:8" s="6" customFormat="1" ht="11.25">
      <c r="B125" s="123" t="s">
        <v>216</v>
      </c>
      <c r="C125" s="124" t="s">
        <v>217</v>
      </c>
      <c r="D125" s="125" t="s">
        <v>218</v>
      </c>
      <c r="E125" s="126">
        <v>0</v>
      </c>
      <c r="F125" s="126">
        <v>37040208.32</v>
      </c>
      <c r="G125" s="126">
        <v>6089008.7800000003</v>
      </c>
      <c r="H125" s="127">
        <f>SUM(E125:G125)</f>
        <v>43129217.100000001</v>
      </c>
    </row>
    <row r="126" spans="2:8" s="6" customFormat="1" ht="11.25">
      <c r="B126" s="128" t="s">
        <v>219</v>
      </c>
      <c r="C126" s="129" t="s">
        <v>220</v>
      </c>
      <c r="D126" s="130" t="s">
        <v>221</v>
      </c>
      <c r="E126" s="51">
        <v>0</v>
      </c>
      <c r="F126" s="51">
        <v>37040208.32</v>
      </c>
      <c r="G126" s="51">
        <v>6089008.7800000003</v>
      </c>
      <c r="H126" s="52">
        <f>SUM(E126:G126)</f>
        <v>43129217.100000001</v>
      </c>
    </row>
    <row r="127" spans="2:8" s="6" customFormat="1" ht="12">
      <c r="B127" s="42" t="s">
        <v>222</v>
      </c>
      <c r="C127" s="113" t="s">
        <v>223</v>
      </c>
      <c r="D127" s="114"/>
      <c r="E127" s="115">
        <f>E128-E129</f>
        <v>0</v>
      </c>
      <c r="F127" s="115">
        <f>F128-F129</f>
        <v>0</v>
      </c>
      <c r="G127" s="115">
        <f>G128-G129</f>
        <v>0</v>
      </c>
      <c r="H127" s="116">
        <f>H128-H129</f>
        <v>0</v>
      </c>
    </row>
    <row r="128" spans="2:8" s="6" customFormat="1" ht="22.5">
      <c r="B128" s="112" t="s">
        <v>224</v>
      </c>
      <c r="C128" s="43" t="s">
        <v>225</v>
      </c>
      <c r="D128" s="44" t="s">
        <v>221</v>
      </c>
      <c r="E128" s="92"/>
      <c r="F128" s="96"/>
      <c r="G128" s="96"/>
      <c r="H128" s="87">
        <f>SUM(E128:G128)</f>
        <v>0</v>
      </c>
    </row>
    <row r="129" spans="2:8" s="6" customFormat="1" ht="11.25">
      <c r="B129" s="112" t="s">
        <v>219</v>
      </c>
      <c r="C129" s="43" t="s">
        <v>226</v>
      </c>
      <c r="D129" s="44" t="s">
        <v>221</v>
      </c>
      <c r="E129" s="92"/>
      <c r="F129" s="96"/>
      <c r="G129" s="96"/>
      <c r="H129" s="87">
        <f>SUM(E129:G129)</f>
        <v>0</v>
      </c>
    </row>
    <row r="130" spans="2:8" s="6" customFormat="1" ht="12">
      <c r="B130" s="117" t="s">
        <v>227</v>
      </c>
      <c r="C130" s="129" t="s">
        <v>228</v>
      </c>
      <c r="D130" s="130" t="s">
        <v>221</v>
      </c>
      <c r="E130" s="51"/>
      <c r="F130" s="51"/>
      <c r="G130" s="51"/>
      <c r="H130" s="52">
        <f>SUM(E130:G130)</f>
        <v>0</v>
      </c>
    </row>
    <row r="131" spans="2:8" s="6" customFormat="1" ht="24">
      <c r="B131" s="131" t="s">
        <v>229</v>
      </c>
      <c r="C131" s="129" t="s">
        <v>230</v>
      </c>
      <c r="D131" s="130"/>
      <c r="E131" s="132">
        <f>E132-E156</f>
        <v>578425.26000000071</v>
      </c>
      <c r="F131" s="132">
        <f>F132-F156</f>
        <v>1661938.4900000021</v>
      </c>
      <c r="G131" s="132">
        <f>G132-G156</f>
        <v>-487192.66000000015</v>
      </c>
      <c r="H131" s="133">
        <f>H132-H156</f>
        <v>1753171.0900000036</v>
      </c>
    </row>
    <row r="132" spans="2:8" s="6" customFormat="1" ht="22.5">
      <c r="B132" s="134" t="s">
        <v>231</v>
      </c>
      <c r="C132" s="129" t="s">
        <v>232</v>
      </c>
      <c r="D132" s="130"/>
      <c r="E132" s="135">
        <f>E133+E136+E139+E142+E145+E148</f>
        <v>-4419381.0199999996</v>
      </c>
      <c r="F132" s="135">
        <f>F133+F136+F139+F142+F145+F148</f>
        <v>-36486568.109999999</v>
      </c>
      <c r="G132" s="135">
        <f>G133+G136+G139+G142+G145+G148</f>
        <v>-166745.78000000026</v>
      </c>
      <c r="H132" s="136">
        <f>H133+H136+H139+H142+H145+H148</f>
        <v>-41072694.909999996</v>
      </c>
    </row>
    <row r="133" spans="2:8" s="6" customFormat="1" ht="12">
      <c r="B133" s="42" t="s">
        <v>233</v>
      </c>
      <c r="C133" s="129" t="s">
        <v>234</v>
      </c>
      <c r="D133" s="130"/>
      <c r="E133" s="45">
        <f>E134-E135</f>
        <v>0</v>
      </c>
      <c r="F133" s="45">
        <f>F134-F135</f>
        <v>0</v>
      </c>
      <c r="G133" s="45">
        <f>G134-G135</f>
        <v>-44469.160000000149</v>
      </c>
      <c r="H133" s="46">
        <f>H134-H135</f>
        <v>-44469.159999996424</v>
      </c>
    </row>
    <row r="134" spans="2:8" s="6" customFormat="1" ht="11.25">
      <c r="B134" s="128" t="s">
        <v>235</v>
      </c>
      <c r="C134" s="129" t="s">
        <v>236</v>
      </c>
      <c r="D134" s="130" t="s">
        <v>237</v>
      </c>
      <c r="E134" s="51">
        <v>1135598.78</v>
      </c>
      <c r="F134" s="51">
        <v>37844756.969999999</v>
      </c>
      <c r="G134" s="51">
        <v>5894815.96</v>
      </c>
      <c r="H134" s="52">
        <f>SUM(E134:G134)</f>
        <v>44875171.710000001</v>
      </c>
    </row>
    <row r="135" spans="2:8" s="6" customFormat="1" ht="11.25">
      <c r="B135" s="128" t="s">
        <v>238</v>
      </c>
      <c r="C135" s="129" t="s">
        <v>239</v>
      </c>
      <c r="D135" s="130" t="s">
        <v>240</v>
      </c>
      <c r="E135" s="56">
        <v>1135598.78</v>
      </c>
      <c r="F135" s="56">
        <v>37844756.969999999</v>
      </c>
      <c r="G135" s="56">
        <v>5939285.1200000001</v>
      </c>
      <c r="H135" s="52">
        <f>SUM(E135:G135)</f>
        <v>44919640.869999997</v>
      </c>
    </row>
    <row r="136" spans="2:8" s="6" customFormat="1" ht="12">
      <c r="B136" s="117" t="s">
        <v>241</v>
      </c>
      <c r="C136" s="129" t="s">
        <v>198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242</v>
      </c>
      <c r="C137" s="129" t="s">
        <v>243</v>
      </c>
      <c r="D137" s="130" t="s">
        <v>244</v>
      </c>
      <c r="E137" s="51"/>
      <c r="F137" s="51"/>
      <c r="G137" s="51"/>
      <c r="H137" s="52">
        <f>SUM(E137:G137)</f>
        <v>0</v>
      </c>
    </row>
    <row r="138" spans="2:8" s="6" customFormat="1" ht="22.5">
      <c r="B138" s="128" t="s">
        <v>245</v>
      </c>
      <c r="C138" s="129" t="s">
        <v>246</v>
      </c>
      <c r="D138" s="130" t="s">
        <v>247</v>
      </c>
      <c r="E138" s="56"/>
      <c r="F138" s="56"/>
      <c r="G138" s="56"/>
      <c r="H138" s="52">
        <f>SUM(E138:G138)</f>
        <v>0</v>
      </c>
    </row>
    <row r="139" spans="2:8" s="6" customFormat="1" ht="12">
      <c r="B139" s="42" t="s">
        <v>248</v>
      </c>
      <c r="C139" s="129" t="s">
        <v>205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249</v>
      </c>
      <c r="C140" s="129" t="s">
        <v>250</v>
      </c>
      <c r="D140" s="130" t="s">
        <v>251</v>
      </c>
      <c r="E140" s="56"/>
      <c r="F140" s="56"/>
      <c r="G140" s="56"/>
      <c r="H140" s="52">
        <f>SUM(E140:G140)</f>
        <v>0</v>
      </c>
    </row>
    <row r="141" spans="2:8" s="6" customFormat="1" ht="11.25">
      <c r="B141" s="128" t="s">
        <v>252</v>
      </c>
      <c r="C141" s="129" t="s">
        <v>253</v>
      </c>
      <c r="D141" s="130" t="s">
        <v>254</v>
      </c>
      <c r="E141" s="56"/>
      <c r="F141" s="56"/>
      <c r="G141" s="56"/>
      <c r="H141" s="52">
        <f>SUM(E141:G141)</f>
        <v>0</v>
      </c>
    </row>
    <row r="142" spans="2:8" s="6" customFormat="1" ht="12">
      <c r="B142" s="42" t="s">
        <v>255</v>
      </c>
      <c r="C142" s="129" t="s">
        <v>256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22.5">
      <c r="B143" s="128" t="s">
        <v>257</v>
      </c>
      <c r="C143" s="129" t="s">
        <v>258</v>
      </c>
      <c r="D143" s="130" t="s">
        <v>259</v>
      </c>
      <c r="E143" s="51"/>
      <c r="F143" s="51"/>
      <c r="G143" s="51"/>
      <c r="H143" s="52">
        <f>SUM(E143:G143)</f>
        <v>0</v>
      </c>
    </row>
    <row r="144" spans="2:8" s="6" customFormat="1" ht="11.25">
      <c r="B144" s="128" t="s">
        <v>260</v>
      </c>
      <c r="C144" s="129" t="s">
        <v>261</v>
      </c>
      <c r="D144" s="130" t="s">
        <v>262</v>
      </c>
      <c r="E144" s="51"/>
      <c r="F144" s="51"/>
      <c r="G144" s="51"/>
      <c r="H144" s="52">
        <f>SUM(E144:G144)</f>
        <v>0</v>
      </c>
    </row>
    <row r="145" spans="2:8" s="6" customFormat="1" ht="12">
      <c r="B145" s="42" t="s">
        <v>263</v>
      </c>
      <c r="C145" s="129" t="s">
        <v>264</v>
      </c>
      <c r="D145" s="130"/>
      <c r="E145" s="45">
        <f>E146-E147</f>
        <v>0</v>
      </c>
      <c r="F145" s="45">
        <f>F146-F147</f>
        <v>0</v>
      </c>
      <c r="G145" s="45">
        <f>G146-G147</f>
        <v>0</v>
      </c>
      <c r="H145" s="46">
        <f>H146-H147</f>
        <v>0</v>
      </c>
    </row>
    <row r="146" spans="2:8" s="6" customFormat="1" ht="11.25">
      <c r="B146" s="128" t="s">
        <v>265</v>
      </c>
      <c r="C146" s="129" t="s">
        <v>266</v>
      </c>
      <c r="D146" s="130" t="s">
        <v>267</v>
      </c>
      <c r="E146" s="51"/>
      <c r="F146" s="51"/>
      <c r="G146" s="51"/>
      <c r="H146" s="52">
        <f>SUM(E146:G146)</f>
        <v>0</v>
      </c>
    </row>
    <row r="147" spans="2:8" s="6" customFormat="1" ht="11.25">
      <c r="B147" s="128" t="s">
        <v>268</v>
      </c>
      <c r="C147" s="129" t="s">
        <v>269</v>
      </c>
      <c r="D147" s="130" t="s">
        <v>270</v>
      </c>
      <c r="E147" s="51"/>
      <c r="F147" s="51"/>
      <c r="G147" s="51"/>
      <c r="H147" s="52">
        <f>SUM(E147:G147)</f>
        <v>0</v>
      </c>
    </row>
    <row r="148" spans="2:8" s="6" customFormat="1" ht="12">
      <c r="B148" s="42" t="s">
        <v>271</v>
      </c>
      <c r="C148" s="129" t="s">
        <v>272</v>
      </c>
      <c r="D148" s="130"/>
      <c r="E148" s="45">
        <f>E149-E150</f>
        <v>-4419381.0199999996</v>
      </c>
      <c r="F148" s="45">
        <f>F149-F150</f>
        <v>-36486568.109999999</v>
      </c>
      <c r="G148" s="45">
        <f>G149-G150</f>
        <v>-122276.62000000011</v>
      </c>
      <c r="H148" s="46">
        <f>H149-H150</f>
        <v>-41028225.75</v>
      </c>
    </row>
    <row r="149" spans="2:8" s="6" customFormat="1" ht="11.25">
      <c r="B149" s="128" t="s">
        <v>273</v>
      </c>
      <c r="C149" s="129" t="s">
        <v>274</v>
      </c>
      <c r="D149" s="130" t="s">
        <v>275</v>
      </c>
      <c r="E149" s="51">
        <v>615512.78</v>
      </c>
      <c r="F149" s="51">
        <v>2498724.81</v>
      </c>
      <c r="G149" s="51">
        <v>5740201.9199999999</v>
      </c>
      <c r="H149" s="52">
        <f>SUM(E149:G149)</f>
        <v>8854439.5099999998</v>
      </c>
    </row>
    <row r="150" spans="2:8" s="6" customFormat="1" ht="12" thickBot="1">
      <c r="B150" s="128" t="s">
        <v>276</v>
      </c>
      <c r="C150" s="137" t="s">
        <v>277</v>
      </c>
      <c r="D150" s="138" t="s">
        <v>278</v>
      </c>
      <c r="E150" s="139">
        <v>5034893.8</v>
      </c>
      <c r="F150" s="139">
        <v>38985292.920000002</v>
      </c>
      <c r="G150" s="139">
        <v>5862478.54</v>
      </c>
      <c r="H150" s="69">
        <f>SUM(E150:G150)</f>
        <v>49882665.259999998</v>
      </c>
    </row>
    <row r="151" spans="2:8" s="6" customFormat="1" ht="11.25">
      <c r="B151" s="70"/>
      <c r="C151" s="70"/>
      <c r="D151" s="70"/>
      <c r="E151" s="70"/>
      <c r="F151" s="70"/>
      <c r="G151" s="70"/>
      <c r="H151" s="70" t="s">
        <v>279</v>
      </c>
    </row>
    <row r="152" spans="2:8" s="6" customFormat="1" ht="9.9499999999999993" customHeight="1">
      <c r="B152" s="21"/>
      <c r="C152" s="22" t="s">
        <v>41</v>
      </c>
      <c r="D152" s="192" t="s">
        <v>42</v>
      </c>
      <c r="E152" s="23" t="s">
        <v>43</v>
      </c>
      <c r="F152" s="23" t="s">
        <v>44</v>
      </c>
      <c r="G152" s="24" t="s">
        <v>45</v>
      </c>
      <c r="H152" s="72"/>
    </row>
    <row r="153" spans="2:8" s="6" customFormat="1" ht="12.2" customHeight="1">
      <c r="B153" s="26" t="s">
        <v>47</v>
      </c>
      <c r="C153" s="27" t="s">
        <v>48</v>
      </c>
      <c r="D153" s="193"/>
      <c r="E153" s="28" t="s">
        <v>49</v>
      </c>
      <c r="F153" s="28" t="s">
        <v>50</v>
      </c>
      <c r="G153" s="29" t="s">
        <v>51</v>
      </c>
      <c r="H153" s="73" t="s">
        <v>52</v>
      </c>
    </row>
    <row r="154" spans="2:8" s="6" customFormat="1" ht="11.25">
      <c r="B154" s="31"/>
      <c r="C154" s="27" t="s">
        <v>55</v>
      </c>
      <c r="D154" s="194"/>
      <c r="E154" s="32" t="s">
        <v>56</v>
      </c>
      <c r="F154" s="28" t="s">
        <v>57</v>
      </c>
      <c r="G154" s="29" t="s">
        <v>58</v>
      </c>
      <c r="H154" s="73"/>
    </row>
    <row r="155" spans="2:8" s="6" customFormat="1" ht="12" thickBot="1">
      <c r="B155" s="33">
        <v>1</v>
      </c>
      <c r="C155" s="34">
        <v>2</v>
      </c>
      <c r="D155" s="34">
        <v>3</v>
      </c>
      <c r="E155" s="35">
        <v>4</v>
      </c>
      <c r="F155" s="35">
        <v>5</v>
      </c>
      <c r="G155" s="24" t="s">
        <v>61</v>
      </c>
      <c r="H155" s="72" t="s">
        <v>62</v>
      </c>
    </row>
    <row r="156" spans="2:8" s="6" customFormat="1" ht="11.25">
      <c r="B156" s="140" t="s">
        <v>280</v>
      </c>
      <c r="C156" s="38" t="s">
        <v>237</v>
      </c>
      <c r="D156" s="39"/>
      <c r="E156" s="141">
        <f>E157+E160+E163+E166+E167</f>
        <v>-4997806.28</v>
      </c>
      <c r="F156" s="141">
        <f>F157+F160+F163+F166+F167</f>
        <v>-38148506.600000001</v>
      </c>
      <c r="G156" s="141">
        <f>G157+G160+G163+G166+G167</f>
        <v>320446.87999999989</v>
      </c>
      <c r="H156" s="142">
        <f>H157+H160+H163+H166+H167</f>
        <v>-42825866</v>
      </c>
    </row>
    <row r="157" spans="2:8" s="6" customFormat="1" ht="24">
      <c r="B157" s="42" t="s">
        <v>281</v>
      </c>
      <c r="C157" s="43" t="s">
        <v>244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8" s="6" customFormat="1" ht="22.5">
      <c r="B158" s="112" t="s">
        <v>282</v>
      </c>
      <c r="C158" s="43" t="s">
        <v>283</v>
      </c>
      <c r="D158" s="44" t="s">
        <v>284</v>
      </c>
      <c r="E158" s="96"/>
      <c r="F158" s="96"/>
      <c r="G158" s="96"/>
      <c r="H158" s="87">
        <f>SUM(E158:G158)</f>
        <v>0</v>
      </c>
    </row>
    <row r="159" spans="2:8" s="6" customFormat="1" ht="22.5">
      <c r="B159" s="112" t="s">
        <v>285</v>
      </c>
      <c r="C159" s="43" t="s">
        <v>286</v>
      </c>
      <c r="D159" s="44" t="s">
        <v>287</v>
      </c>
      <c r="E159" s="96"/>
      <c r="F159" s="96"/>
      <c r="G159" s="96"/>
      <c r="H159" s="87">
        <f>SUM(E159:G159)</f>
        <v>0</v>
      </c>
    </row>
    <row r="160" spans="2:8" s="6" customFormat="1" ht="24">
      <c r="B160" s="42" t="s">
        <v>288</v>
      </c>
      <c r="C160" s="43" t="s">
        <v>251</v>
      </c>
      <c r="D160" s="44"/>
      <c r="E160" s="88">
        <f>E161-E162</f>
        <v>0</v>
      </c>
      <c r="F160" s="88">
        <f>F161-F162</f>
        <v>0</v>
      </c>
      <c r="G160" s="88">
        <f>G161-G162</f>
        <v>0</v>
      </c>
      <c r="H160" s="89">
        <f>H161-H162</f>
        <v>0</v>
      </c>
    </row>
    <row r="161" spans="2:11" s="6" customFormat="1" ht="22.5" customHeight="1">
      <c r="B161" s="112" t="s">
        <v>289</v>
      </c>
      <c r="C161" s="43" t="s">
        <v>290</v>
      </c>
      <c r="D161" s="44" t="s">
        <v>291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1.25" customHeight="1">
      <c r="B162" s="112" t="s">
        <v>292</v>
      </c>
      <c r="C162" s="43" t="s">
        <v>293</v>
      </c>
      <c r="D162" s="44" t="s">
        <v>294</v>
      </c>
      <c r="E162" s="96"/>
      <c r="F162" s="96"/>
      <c r="G162" s="96"/>
      <c r="H162" s="87">
        <f>SUM(E162:G162)</f>
        <v>0</v>
      </c>
      <c r="I162" s="143"/>
      <c r="J162" s="143"/>
      <c r="K162" s="143"/>
    </row>
    <row r="163" spans="2:11" s="6" customFormat="1" ht="12">
      <c r="B163" s="42" t="s">
        <v>295</v>
      </c>
      <c r="C163" s="43" t="s">
        <v>259</v>
      </c>
      <c r="D163" s="44"/>
      <c r="E163" s="88">
        <f>E164-E165</f>
        <v>-610191.28</v>
      </c>
      <c r="F163" s="88">
        <f>F164-F165</f>
        <v>240074.52000000328</v>
      </c>
      <c r="G163" s="88">
        <f>G164-G165</f>
        <v>320446.87999999989</v>
      </c>
      <c r="H163" s="89">
        <f>H164-H165</f>
        <v>-49669.879999995232</v>
      </c>
      <c r="I163" s="144"/>
      <c r="J163" s="143"/>
      <c r="K163" s="143"/>
    </row>
    <row r="164" spans="2:11" s="145" customFormat="1" ht="11.25">
      <c r="B164" s="112" t="s">
        <v>296</v>
      </c>
      <c r="C164" s="43" t="s">
        <v>297</v>
      </c>
      <c r="D164" s="44" t="s">
        <v>298</v>
      </c>
      <c r="E164" s="96">
        <v>1103832.76</v>
      </c>
      <c r="F164" s="96">
        <v>54419131.990000002</v>
      </c>
      <c r="G164" s="96">
        <v>6310733.3799999999</v>
      </c>
      <c r="H164" s="87">
        <f>SUM(E164:G164)</f>
        <v>61833698.130000003</v>
      </c>
    </row>
    <row r="165" spans="2:11" s="145" customFormat="1" ht="11.25">
      <c r="B165" s="112" t="s">
        <v>299</v>
      </c>
      <c r="C165" s="43" t="s">
        <v>300</v>
      </c>
      <c r="D165" s="44" t="s">
        <v>301</v>
      </c>
      <c r="E165" s="96">
        <v>1714024.04</v>
      </c>
      <c r="F165" s="96">
        <v>54179057.469999999</v>
      </c>
      <c r="G165" s="96">
        <v>5990286.5</v>
      </c>
      <c r="H165" s="87">
        <f>SUM(E165:G165)</f>
        <v>61883368.009999998</v>
      </c>
    </row>
    <row r="166" spans="2:11" s="145" customFormat="1" ht="12">
      <c r="B166" s="117" t="s">
        <v>302</v>
      </c>
      <c r="C166" s="43" t="s">
        <v>267</v>
      </c>
      <c r="D166" s="44" t="s">
        <v>221</v>
      </c>
      <c r="E166" s="96">
        <v>-4387615</v>
      </c>
      <c r="F166" s="96">
        <v>-38527093.310000002</v>
      </c>
      <c r="G166" s="96">
        <v>0</v>
      </c>
      <c r="H166" s="87">
        <f>SUM(E166:G166)</f>
        <v>-42914708.310000002</v>
      </c>
    </row>
    <row r="167" spans="2:11" s="145" customFormat="1" ht="12.75" thickBot="1">
      <c r="B167" s="117" t="s">
        <v>303</v>
      </c>
      <c r="C167" s="118" t="s">
        <v>275</v>
      </c>
      <c r="D167" s="146" t="s">
        <v>221</v>
      </c>
      <c r="E167" s="147">
        <v>0</v>
      </c>
      <c r="F167" s="147">
        <v>138512.19</v>
      </c>
      <c r="G167" s="147">
        <v>0</v>
      </c>
      <c r="H167" s="100">
        <f>SUM(E167:G167)</f>
        <v>138512.19</v>
      </c>
      <c r="I167" s="148"/>
      <c r="J167" s="148"/>
      <c r="K167" s="148"/>
    </row>
    <row r="168" spans="2:11" s="145" customFormat="1" ht="11.25">
      <c r="B168" s="149"/>
      <c r="C168" s="150"/>
      <c r="D168" s="151"/>
      <c r="E168" s="152"/>
      <c r="F168" s="152"/>
      <c r="G168" s="152"/>
      <c r="H168" s="153"/>
      <c r="I168" s="148"/>
      <c r="K168" s="148"/>
    </row>
    <row r="169" spans="2:11" s="145" customFormat="1" ht="19.5" customHeight="1">
      <c r="B169" s="154" t="s">
        <v>304</v>
      </c>
      <c r="C169" s="186" t="s">
        <v>305</v>
      </c>
      <c r="D169" s="186"/>
      <c r="E169" s="186"/>
      <c r="F169" s="155" t="s">
        <v>306</v>
      </c>
      <c r="G169" s="156"/>
      <c r="H169" s="157" t="s">
        <v>329</v>
      </c>
      <c r="J169" s="148"/>
      <c r="K169" s="148"/>
    </row>
    <row r="170" spans="2:11" s="145" customFormat="1" ht="10.5" customHeight="1">
      <c r="B170" s="158" t="s">
        <v>307</v>
      </c>
      <c r="C170" s="187" t="s">
        <v>308</v>
      </c>
      <c r="D170" s="187"/>
      <c r="E170" s="187"/>
      <c r="G170" s="158" t="s">
        <v>309</v>
      </c>
      <c r="H170" s="159" t="s">
        <v>308</v>
      </c>
      <c r="J170" s="148"/>
      <c r="K170" s="148"/>
    </row>
    <row r="171" spans="2:11" s="145" customFormat="1" ht="30" customHeight="1">
      <c r="B171" s="160"/>
      <c r="C171" s="160"/>
      <c r="D171" s="160"/>
      <c r="G171" s="160"/>
    </row>
    <row r="172" spans="2:11" s="145" customFormat="1" ht="22.5" customHeight="1">
      <c r="B172" s="161" t="s">
        <v>310</v>
      </c>
      <c r="C172" s="202" t="s">
        <v>311</v>
      </c>
      <c r="D172" s="202"/>
      <c r="E172" s="202"/>
      <c r="F172" s="202"/>
      <c r="G172" s="202"/>
      <c r="H172" s="202"/>
    </row>
    <row r="173" spans="2:11" s="145" customFormat="1" ht="9.75" customHeight="1">
      <c r="B173" s="148"/>
      <c r="C173" s="187" t="s">
        <v>312</v>
      </c>
      <c r="D173" s="187"/>
      <c r="E173" s="187"/>
      <c r="F173" s="187"/>
      <c r="G173" s="187"/>
      <c r="H173" s="187"/>
    </row>
    <row r="174" spans="2:11" s="145" customFormat="1" ht="18.75" customHeight="1">
      <c r="B174" s="162" t="s">
        <v>313</v>
      </c>
      <c r="C174" s="186" t="s">
        <v>330</v>
      </c>
      <c r="D174" s="186"/>
      <c r="E174" s="186"/>
      <c r="F174" s="163"/>
      <c r="G174" s="186" t="s">
        <v>331</v>
      </c>
      <c r="H174" s="186"/>
      <c r="I174" s="164"/>
      <c r="J174" s="164"/>
    </row>
    <row r="175" spans="2:11" s="165" customFormat="1">
      <c r="B175" s="162" t="s">
        <v>314</v>
      </c>
      <c r="C175" s="187" t="s">
        <v>315</v>
      </c>
      <c r="D175" s="187"/>
      <c r="E175" s="187"/>
      <c r="F175" s="166" t="s">
        <v>309</v>
      </c>
      <c r="G175" s="187" t="s">
        <v>308</v>
      </c>
      <c r="H175" s="187"/>
    </row>
    <row r="176" spans="2:11" s="3" customFormat="1">
      <c r="B176" s="154" t="s">
        <v>316</v>
      </c>
      <c r="C176" s="186" t="s">
        <v>332</v>
      </c>
      <c r="D176" s="186"/>
      <c r="E176" s="186"/>
      <c r="F176" s="186" t="s">
        <v>333</v>
      </c>
      <c r="G176" s="186"/>
      <c r="H176" s="157" t="s">
        <v>334</v>
      </c>
    </row>
    <row r="177" spans="2:8" s="3" customFormat="1">
      <c r="B177" s="158" t="s">
        <v>307</v>
      </c>
      <c r="C177" s="187" t="s">
        <v>315</v>
      </c>
      <c r="D177" s="187"/>
      <c r="E177" s="187"/>
      <c r="F177" s="187" t="s">
        <v>308</v>
      </c>
      <c r="G177" s="187"/>
      <c r="H177" s="158" t="s">
        <v>317</v>
      </c>
    </row>
    <row r="178" spans="2:8" s="3" customFormat="1">
      <c r="B178" s="160"/>
      <c r="C178" s="160"/>
      <c r="D178" s="160"/>
      <c r="E178" s="145"/>
      <c r="F178" s="145"/>
      <c r="G178" s="160"/>
      <c r="H178" s="160"/>
    </row>
    <row r="179" spans="2:8" s="3" customFormat="1" ht="14.25" customHeight="1">
      <c r="B179" s="167" t="s">
        <v>335</v>
      </c>
      <c r="C179" s="160"/>
      <c r="D179" s="160"/>
      <c r="E179" s="154"/>
      <c r="F179" s="168"/>
      <c r="G179" s="168"/>
      <c r="H179" s="168"/>
    </row>
    <row r="180" spans="2:8" s="3" customFormat="1" ht="14.25" customHeight="1">
      <c r="B180" s="167"/>
      <c r="C180" s="160"/>
      <c r="D180" s="160"/>
      <c r="E180" s="154"/>
      <c r="F180" s="168"/>
      <c r="G180" s="168"/>
      <c r="H180" s="168"/>
    </row>
    <row r="181" spans="2:8" s="3" customFormat="1" ht="13.5" hidden="1" customHeight="1" thickBot="1">
      <c r="B181" s="169"/>
      <c r="C181" s="169"/>
      <c r="D181" s="169"/>
      <c r="E181" s="169"/>
      <c r="F181" s="169"/>
      <c r="G181" s="165"/>
      <c r="H181" s="165"/>
    </row>
    <row r="182" spans="2:8" s="3" customFormat="1" ht="48.75" hidden="1" customHeight="1" thickTop="1" thickBot="1">
      <c r="B182" s="1"/>
      <c r="C182" s="188"/>
      <c r="D182" s="189"/>
      <c r="E182" s="189"/>
      <c r="F182" s="190" t="s">
        <v>318</v>
      </c>
      <c r="G182" s="190"/>
      <c r="H182" s="191"/>
    </row>
    <row r="183" spans="2:8" s="3" customFormat="1" ht="13.5" hidden="1" customHeight="1" thickTop="1" thickBot="1">
      <c r="B183" s="1"/>
      <c r="C183" s="1"/>
      <c r="D183" s="1"/>
      <c r="E183" s="1"/>
      <c r="F183" s="1"/>
      <c r="G183" s="2"/>
      <c r="H183" s="2"/>
    </row>
    <row r="184" spans="2:8" s="3" customFormat="1" ht="15.75" hidden="1" thickTop="1">
      <c r="B184" s="1"/>
      <c r="C184" s="182" t="s">
        <v>319</v>
      </c>
      <c r="D184" s="183"/>
      <c r="E184" s="183"/>
      <c r="F184" s="184"/>
      <c r="G184" s="184"/>
      <c r="H184" s="185"/>
    </row>
    <row r="185" spans="2:8" s="3" customFormat="1" hidden="1">
      <c r="B185" s="1"/>
      <c r="C185" s="172" t="s">
        <v>320</v>
      </c>
      <c r="D185" s="173"/>
      <c r="E185" s="173"/>
      <c r="F185" s="174"/>
      <c r="G185" s="174"/>
      <c r="H185" s="175"/>
    </row>
    <row r="186" spans="2:8" s="3" customFormat="1" hidden="1">
      <c r="B186" s="1"/>
      <c r="C186" s="172" t="s">
        <v>321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322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323</v>
      </c>
      <c r="D188" s="173"/>
      <c r="E188" s="173"/>
      <c r="F188" s="176"/>
      <c r="G188" s="176"/>
      <c r="H188" s="177"/>
    </row>
    <row r="189" spans="2:8" s="3" customFormat="1" hidden="1">
      <c r="B189" s="1"/>
      <c r="C189" s="172" t="s">
        <v>324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325</v>
      </c>
      <c r="D190" s="173"/>
      <c r="E190" s="173"/>
      <c r="F190" s="174"/>
      <c r="G190" s="174"/>
      <c r="H190" s="175"/>
    </row>
    <row r="191" spans="2:8" s="3" customFormat="1" hidden="1">
      <c r="B191" s="1"/>
      <c r="C191" s="172" t="s">
        <v>326</v>
      </c>
      <c r="D191" s="173"/>
      <c r="E191" s="173"/>
      <c r="F191" s="176"/>
      <c r="G191" s="176"/>
      <c r="H191" s="177"/>
    </row>
    <row r="192" spans="2:8" s="3" customFormat="1" ht="15.75" hidden="1" thickBot="1">
      <c r="B192" s="1"/>
      <c r="C192" s="178" t="s">
        <v>327</v>
      </c>
      <c r="D192" s="179"/>
      <c r="E192" s="179"/>
      <c r="F192" s="180"/>
      <c r="G192" s="180"/>
      <c r="H192" s="181"/>
    </row>
    <row r="193" spans="1:11" s="3" customFormat="1" ht="4.5" hidden="1" customHeight="1" thickTop="1">
      <c r="B193" s="1"/>
      <c r="C193" s="170"/>
      <c r="D193" s="170"/>
      <c r="E193" s="170"/>
      <c r="F193" s="171"/>
      <c r="G193" s="171"/>
      <c r="H193" s="171"/>
    </row>
    <row r="194" spans="1:11" s="3" customFormat="1" hidden="1">
      <c r="B194" s="1"/>
      <c r="C194" s="1"/>
      <c r="D194" s="1"/>
      <c r="E194" s="1"/>
      <c r="F194" s="1"/>
      <c r="G194" s="2"/>
      <c r="H194" s="2"/>
    </row>
    <row r="195" spans="1:11" ht="15.75">
      <c r="A195" s="3"/>
      <c r="B195" s="1"/>
      <c r="C195" s="1"/>
      <c r="D195" s="1"/>
      <c r="E195" s="1"/>
      <c r="F195" s="1"/>
      <c r="G195" s="2"/>
      <c r="H195" s="2"/>
      <c r="I195" s="3"/>
      <c r="J195" s="3"/>
      <c r="K195" s="3"/>
    </row>
  </sheetData>
  <mergeCells count="45">
    <mergeCell ref="C8:F9"/>
    <mergeCell ref="B2:G2"/>
    <mergeCell ref="D4:E4"/>
    <mergeCell ref="C5:F5"/>
    <mergeCell ref="C6:F6"/>
    <mergeCell ref="C7:F7"/>
    <mergeCell ref="C175:E175"/>
    <mergeCell ref="G175:H175"/>
    <mergeCell ref="D13:D15"/>
    <mergeCell ref="D41:D43"/>
    <mergeCell ref="D85:D87"/>
    <mergeCell ref="D121:D123"/>
    <mergeCell ref="D152:D154"/>
    <mergeCell ref="C169:E169"/>
    <mergeCell ref="C170:E170"/>
    <mergeCell ref="C172:H172"/>
    <mergeCell ref="C173:H173"/>
    <mergeCell ref="C174:E174"/>
    <mergeCell ref="G174:H174"/>
    <mergeCell ref="C176:E176"/>
    <mergeCell ref="F176:G176"/>
    <mergeCell ref="C177:E177"/>
    <mergeCell ref="F177:G177"/>
    <mergeCell ref="C182:E182"/>
    <mergeCell ref="F182:H182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89:E189"/>
    <mergeCell ref="F189:H189"/>
    <mergeCell ref="C193:E193"/>
    <mergeCell ref="F193:H193"/>
    <mergeCell ref="C190:E190"/>
    <mergeCell ref="F190:H190"/>
    <mergeCell ref="C191:E191"/>
    <mergeCell ref="F191:H191"/>
    <mergeCell ref="C192:E192"/>
    <mergeCell ref="F192:H192"/>
  </mergeCells>
  <pageMargins left="0.39370078740157483" right="0.17" top="0.78740157480314965" bottom="0.39370078740157483" header="0.19" footer="0.19685039370078741"/>
  <pageSetup paperSize="9" scale="98" orientation="landscape" blackAndWhite="1" r:id="rId1"/>
  <headerFooter alignWithMargins="0"/>
  <rowBreaks count="5" manualBreakCount="5">
    <brk id="39" max="16383" man="1"/>
    <brk id="83" max="16383" man="1"/>
    <brk id="119" max="16383" man="1"/>
    <brk id="150" max="16383" man="1"/>
    <brk id="180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651</vt:i4>
      </vt:variant>
    </vt:vector>
  </HeadingPairs>
  <TitlesOfParts>
    <vt:vector size="652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'0503721'!TR_30200296437_2366262866</vt:lpstr>
      <vt:lpstr>'0503721'!TR_30200296437_2366262867</vt:lpstr>
      <vt:lpstr>'0503721'!TR_30200296447</vt:lpstr>
      <vt:lpstr>'0503721'!TR_30200296457_2366262883</vt:lpstr>
      <vt:lpstr>'0503721'!TR_30200296457_2366262884</vt:lpstr>
      <vt:lpstr>'0503721'!TR_30200296467_2366262859</vt:lpstr>
      <vt:lpstr>'0503721'!TR_30200296477</vt:lpstr>
      <vt:lpstr>'0503721'!TR_30200296487</vt:lpstr>
      <vt:lpstr>'0503721'!TR_30200296497_2366262864</vt:lpstr>
      <vt:lpstr>'0503721'!TR_30200296497_2366262865</vt:lpstr>
      <vt:lpstr>'0503721'!TR_30200296507_2366262871</vt:lpstr>
      <vt:lpstr>'0503721'!TR_30200296507_2366262872</vt:lpstr>
      <vt:lpstr>'0503721'!TR_30200296517_2366262880</vt:lpstr>
      <vt:lpstr>'0503721'!TR_30200296517_2366262881</vt:lpstr>
      <vt:lpstr>'0503721'!TR_30200296527_2366262861</vt:lpstr>
      <vt:lpstr>'0503721'!TR_30200296527_2366262862</vt:lpstr>
      <vt:lpstr>'0503721'!TR_30200296527_2366262863</vt:lpstr>
      <vt:lpstr>'0503721'!TR_30200296537</vt:lpstr>
      <vt:lpstr>'0503721'!TR_30200296547_2366262873</vt:lpstr>
      <vt:lpstr>'0503721'!TR_30200296547_2366262874</vt:lpstr>
      <vt:lpstr>'0503721'!TR_30200296547_2366262875</vt:lpstr>
      <vt:lpstr>'0503721'!TR_30200296547_2366262876</vt:lpstr>
      <vt:lpstr>'0503721'!TR_30200296547_2366262877</vt:lpstr>
      <vt:lpstr>'0503721'!TR_30200296557</vt:lpstr>
      <vt:lpstr>'0503721'!TR_30200296567</vt:lpstr>
      <vt:lpstr>'0503721'!TR_30200296577_2366262878</vt:lpstr>
      <vt:lpstr>'0503721'!TR_30200296587_2366262868</vt:lpstr>
      <vt:lpstr>'0503721'!TR_30200296587_2366262869</vt:lpstr>
      <vt:lpstr>'0503721'!TR_30200296587_2366262870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2024-03-20T11:23:34Z</cp:lastPrinted>
  <dcterms:created xsi:type="dcterms:W3CDTF">2024-03-11T09:29:23Z</dcterms:created>
  <dcterms:modified xsi:type="dcterms:W3CDTF">2024-03-20T11:23:35Z</dcterms:modified>
</cp:coreProperties>
</file>